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8180" windowHeight="7416" activeTab="1"/>
  </bookViews>
  <sheets>
    <sheet name="GirlScoutData" sheetId="2" r:id="rId1"/>
    <sheet name="StoreData" sheetId="1" r:id="rId2"/>
  </sheets>
  <externalReferences>
    <externalReference r:id="rId3"/>
  </externalReferences>
  <definedNames>
    <definedName name="_xlnm._FilterDatabase" localSheetId="1" hidden="1">StoreData!$A$1:$A$241</definedName>
    <definedName name="karine">#REF!</definedName>
    <definedName name="lookupLetterGrade">[1]MergingDataWithVLookup!$J$9:$K$15</definedName>
    <definedName name="_xlnm.Print_Area" localSheetId="0">GirlScoutData!$A$1:$P$62</definedName>
    <definedName name="vegan">GirlScoutData!$Q$2:$R$9</definedName>
  </definedNames>
  <calcPr calcId="145621"/>
</workbook>
</file>

<file path=xl/calcChain.xml><?xml version="1.0" encoding="utf-8"?>
<calcChain xmlns="http://schemas.openxmlformats.org/spreadsheetml/2006/main">
  <c r="F60" i="2" l="1"/>
  <c r="F59" i="2"/>
  <c r="F58" i="2"/>
  <c r="F57" i="2"/>
  <c r="F56" i="2"/>
  <c r="F55" i="2"/>
  <c r="F54" i="2"/>
  <c r="F53" i="2"/>
  <c r="F52" i="2"/>
  <c r="F51" i="2"/>
  <c r="F50" i="2"/>
  <c r="J46" i="2"/>
  <c r="K46" i="2" s="1"/>
  <c r="N46" i="2" s="1"/>
  <c r="I46" i="2"/>
  <c r="H46" i="2"/>
  <c r="G46" i="2"/>
  <c r="J45" i="2"/>
  <c r="K45" i="2" s="1"/>
  <c r="N45" i="2" s="1"/>
  <c r="I45" i="2"/>
  <c r="H45" i="2"/>
  <c r="G45" i="2"/>
  <c r="J44" i="2"/>
  <c r="K44" i="2" s="1"/>
  <c r="N44" i="2" s="1"/>
  <c r="I44" i="2"/>
  <c r="H44" i="2"/>
  <c r="G44" i="2"/>
  <c r="J43" i="2"/>
  <c r="K43" i="2" s="1"/>
  <c r="N43" i="2" s="1"/>
  <c r="I43" i="2"/>
  <c r="H43" i="2"/>
  <c r="G43" i="2"/>
  <c r="J42" i="2"/>
  <c r="K42" i="2" s="1"/>
  <c r="N42" i="2" s="1"/>
  <c r="I42" i="2"/>
  <c r="H42" i="2"/>
  <c r="G42" i="2"/>
  <c r="J41" i="2"/>
  <c r="K41" i="2" s="1"/>
  <c r="N41" i="2" s="1"/>
  <c r="I41" i="2"/>
  <c r="H41" i="2"/>
  <c r="G41" i="2"/>
  <c r="J40" i="2"/>
  <c r="K40" i="2" s="1"/>
  <c r="N40" i="2" s="1"/>
  <c r="I40" i="2"/>
  <c r="H40" i="2"/>
  <c r="G40" i="2"/>
  <c r="J39" i="2"/>
  <c r="K39" i="2" s="1"/>
  <c r="N39" i="2" s="1"/>
  <c r="I39" i="2"/>
  <c r="H39" i="2"/>
  <c r="G39" i="2"/>
  <c r="J38" i="2"/>
  <c r="K38" i="2" s="1"/>
  <c r="N38" i="2" s="1"/>
  <c r="I38" i="2"/>
  <c r="H38" i="2"/>
  <c r="G38" i="2"/>
  <c r="J37" i="2"/>
  <c r="K37" i="2" s="1"/>
  <c r="N37" i="2" s="1"/>
  <c r="I37" i="2"/>
  <c r="H37" i="2"/>
  <c r="G37" i="2"/>
  <c r="J36" i="2"/>
  <c r="K36" i="2" s="1"/>
  <c r="N36" i="2" s="1"/>
  <c r="I36" i="2"/>
  <c r="H36" i="2"/>
  <c r="G36" i="2"/>
  <c r="J35" i="2"/>
  <c r="K35" i="2" s="1"/>
  <c r="N35" i="2" s="1"/>
  <c r="I35" i="2"/>
  <c r="H35" i="2"/>
  <c r="G35" i="2"/>
  <c r="J34" i="2"/>
  <c r="K34" i="2" s="1"/>
  <c r="N34" i="2" s="1"/>
  <c r="I34" i="2"/>
  <c r="H34" i="2"/>
  <c r="G34" i="2"/>
  <c r="J33" i="2"/>
  <c r="K33" i="2" s="1"/>
  <c r="N33" i="2" s="1"/>
  <c r="I33" i="2"/>
  <c r="H33" i="2"/>
  <c r="G33" i="2"/>
  <c r="J32" i="2"/>
  <c r="K32" i="2" s="1"/>
  <c r="N32" i="2" s="1"/>
  <c r="I32" i="2"/>
  <c r="H32" i="2"/>
  <c r="G32" i="2"/>
  <c r="J31" i="2"/>
  <c r="K31" i="2" s="1"/>
  <c r="N31" i="2" s="1"/>
  <c r="I31" i="2"/>
  <c r="H31" i="2"/>
  <c r="G31" i="2"/>
  <c r="J30" i="2"/>
  <c r="K30" i="2" s="1"/>
  <c r="N30" i="2" s="1"/>
  <c r="I30" i="2"/>
  <c r="H30" i="2"/>
  <c r="G30" i="2"/>
  <c r="J29" i="2"/>
  <c r="K29" i="2" s="1"/>
  <c r="N29" i="2" s="1"/>
  <c r="I29" i="2"/>
  <c r="H29" i="2"/>
  <c r="G29" i="2"/>
  <c r="J28" i="2"/>
  <c r="K28" i="2" s="1"/>
  <c r="N28" i="2" s="1"/>
  <c r="I28" i="2"/>
  <c r="H28" i="2"/>
  <c r="G28" i="2"/>
  <c r="J27" i="2"/>
  <c r="K27" i="2" s="1"/>
  <c r="N27" i="2" s="1"/>
  <c r="I27" i="2"/>
  <c r="H27" i="2"/>
  <c r="G27" i="2"/>
  <c r="J26" i="2"/>
  <c r="K26" i="2" s="1"/>
  <c r="N26" i="2" s="1"/>
  <c r="I26" i="2"/>
  <c r="H26" i="2"/>
  <c r="G26" i="2"/>
  <c r="J25" i="2"/>
  <c r="K25" i="2" s="1"/>
  <c r="N25" i="2" s="1"/>
  <c r="I25" i="2"/>
  <c r="H25" i="2"/>
  <c r="G25" i="2"/>
  <c r="J24" i="2"/>
  <c r="K24" i="2" s="1"/>
  <c r="N24" i="2" s="1"/>
  <c r="I24" i="2"/>
  <c r="H24" i="2"/>
  <c r="G24" i="2"/>
  <c r="J23" i="2"/>
  <c r="K23" i="2" s="1"/>
  <c r="N23" i="2" s="1"/>
  <c r="I23" i="2"/>
  <c r="H23" i="2"/>
  <c r="G23" i="2"/>
  <c r="J22" i="2"/>
  <c r="K22" i="2" s="1"/>
  <c r="N22" i="2" s="1"/>
  <c r="I22" i="2"/>
  <c r="H22" i="2"/>
  <c r="G22" i="2"/>
  <c r="J21" i="2"/>
  <c r="K21" i="2" s="1"/>
  <c r="N21" i="2" s="1"/>
  <c r="I21" i="2"/>
  <c r="H21" i="2"/>
  <c r="G21" i="2"/>
  <c r="J20" i="2"/>
  <c r="K20" i="2" s="1"/>
  <c r="N20" i="2" s="1"/>
  <c r="I20" i="2"/>
  <c r="H20" i="2"/>
  <c r="G20" i="2"/>
  <c r="J19" i="2"/>
  <c r="K19" i="2" s="1"/>
  <c r="N19" i="2" s="1"/>
  <c r="I19" i="2"/>
  <c r="H19" i="2"/>
  <c r="G19" i="2"/>
  <c r="J18" i="2"/>
  <c r="K18" i="2" s="1"/>
  <c r="N18" i="2" s="1"/>
  <c r="I18" i="2"/>
  <c r="H18" i="2"/>
  <c r="G18" i="2"/>
  <c r="J17" i="2"/>
  <c r="K17" i="2" s="1"/>
  <c r="N17" i="2" s="1"/>
  <c r="I17" i="2"/>
  <c r="H17" i="2"/>
  <c r="G17" i="2"/>
  <c r="J16" i="2"/>
  <c r="K16" i="2" s="1"/>
  <c r="N16" i="2" s="1"/>
  <c r="I16" i="2"/>
  <c r="H16" i="2"/>
  <c r="G16" i="2"/>
  <c r="J15" i="2"/>
  <c r="K15" i="2" s="1"/>
  <c r="N15" i="2" s="1"/>
  <c r="I15" i="2"/>
  <c r="H15" i="2"/>
  <c r="G15" i="2"/>
  <c r="J14" i="2"/>
  <c r="K14" i="2" s="1"/>
  <c r="N14" i="2" s="1"/>
  <c r="I14" i="2"/>
  <c r="H14" i="2"/>
  <c r="G14" i="2"/>
  <c r="J13" i="2"/>
  <c r="K13" i="2" s="1"/>
  <c r="N13" i="2" s="1"/>
  <c r="I13" i="2"/>
  <c r="H13" i="2"/>
  <c r="G13" i="2"/>
  <c r="J12" i="2"/>
  <c r="K12" i="2" s="1"/>
  <c r="N12" i="2" s="1"/>
  <c r="I12" i="2"/>
  <c r="H12" i="2"/>
  <c r="G12" i="2"/>
  <c r="J11" i="2"/>
  <c r="K11" i="2" s="1"/>
  <c r="N11" i="2" s="1"/>
  <c r="I11" i="2"/>
  <c r="H11" i="2"/>
  <c r="G11" i="2"/>
  <c r="J10" i="2"/>
  <c r="K10" i="2" s="1"/>
  <c r="N10" i="2" s="1"/>
  <c r="I10" i="2"/>
  <c r="H10" i="2"/>
  <c r="G10" i="2"/>
  <c r="J9" i="2"/>
  <c r="K9" i="2" s="1"/>
  <c r="N9" i="2" s="1"/>
  <c r="I9" i="2"/>
  <c r="H9" i="2"/>
  <c r="G9" i="2"/>
  <c r="J8" i="2"/>
  <c r="K8" i="2" s="1"/>
  <c r="N8" i="2" s="1"/>
  <c r="I8" i="2"/>
  <c r="H8" i="2"/>
  <c r="G8" i="2"/>
  <c r="J7" i="2"/>
  <c r="K7" i="2" s="1"/>
  <c r="N7" i="2" s="1"/>
  <c r="I7" i="2"/>
  <c r="H7" i="2"/>
  <c r="G7" i="2"/>
  <c r="J6" i="2"/>
  <c r="K6" i="2" s="1"/>
  <c r="N6" i="2" s="1"/>
  <c r="I6" i="2"/>
  <c r="H6" i="2"/>
  <c r="G6" i="2"/>
  <c r="J5" i="2"/>
  <c r="K5" i="2" s="1"/>
  <c r="N5" i="2" s="1"/>
  <c r="I5" i="2"/>
  <c r="H5" i="2"/>
  <c r="G5" i="2"/>
  <c r="J4" i="2"/>
  <c r="K4" i="2" s="1"/>
  <c r="N4" i="2" s="1"/>
  <c r="I4" i="2"/>
  <c r="H4" i="2"/>
  <c r="H48" i="2" s="1"/>
  <c r="G4" i="2"/>
  <c r="J3" i="2"/>
  <c r="K3" i="2" s="1"/>
  <c r="N3" i="2" s="1"/>
  <c r="I3" i="2"/>
  <c r="H3" i="2"/>
  <c r="G3" i="2"/>
  <c r="B265" i="1" l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<sst xmlns="http://schemas.openxmlformats.org/spreadsheetml/2006/main" count="992" uniqueCount="94">
  <si>
    <t>STORE #</t>
  </si>
  <si>
    <t>STORE NAME</t>
  </si>
  <si>
    <t>REGION</t>
  </si>
  <si>
    <t>STATE</t>
  </si>
  <si>
    <t>CITY</t>
  </si>
  <si>
    <t>MONTH</t>
  </si>
  <si>
    <t>SIZE (FT2)</t>
  </si>
  <si>
    <t>SALES</t>
  </si>
  <si>
    <t>CoGS</t>
  </si>
  <si>
    <t>RENT</t>
  </si>
  <si>
    <t>LABOR</t>
  </si>
  <si>
    <t>UTILITIES</t>
  </si>
  <si>
    <t>CONSUMABLES</t>
  </si>
  <si>
    <t>MISC EXP</t>
  </si>
  <si>
    <t>North</t>
  </si>
  <si>
    <t>Ohio</t>
  </si>
  <si>
    <t>Cleveland</t>
  </si>
  <si>
    <t>Dayton</t>
  </si>
  <si>
    <t>Wisconsin</t>
  </si>
  <si>
    <t>Madison</t>
  </si>
  <si>
    <t>Illinois</t>
  </si>
  <si>
    <t>Chicago</t>
  </si>
  <si>
    <t>Springfield</t>
  </si>
  <si>
    <t>East</t>
  </si>
  <si>
    <t>New York</t>
  </si>
  <si>
    <t>New York City</t>
  </si>
  <si>
    <t>New Jersey</t>
  </si>
  <si>
    <t>Newark</t>
  </si>
  <si>
    <t>Pennsylvania</t>
  </si>
  <si>
    <t>Philadelphia</t>
  </si>
  <si>
    <t>South</t>
  </si>
  <si>
    <t>Tennessee</t>
  </si>
  <si>
    <t>Nashville</t>
  </si>
  <si>
    <t>Texas</t>
  </si>
  <si>
    <t>Dallas</t>
  </si>
  <si>
    <t>Austin</t>
  </si>
  <si>
    <t>West</t>
  </si>
  <si>
    <t>California</t>
  </si>
  <si>
    <t>Los Angeles</t>
  </si>
  <si>
    <t>San Diego</t>
  </si>
  <si>
    <t>Washington</t>
  </si>
  <si>
    <t>Seattle</t>
  </si>
  <si>
    <t>Colorado</t>
  </si>
  <si>
    <t>Denver</t>
  </si>
  <si>
    <t>Girl Scout Cookie Sales</t>
  </si>
  <si>
    <t>Cookie</t>
  </si>
  <si>
    <t>Calories Per Box</t>
  </si>
  <si>
    <t>Troop</t>
  </si>
  <si>
    <t>Scout</t>
  </si>
  <si>
    <t>Boxes Ordered</t>
  </si>
  <si>
    <t>Boxes Sold</t>
  </si>
  <si>
    <t>Boxes Remaining</t>
  </si>
  <si>
    <t>Calories in Boxes Sold</t>
  </si>
  <si>
    <t>Cost of Boxes Ordered</t>
  </si>
  <si>
    <t>Revenue From Boxes Sold</t>
  </si>
  <si>
    <t>Net Profit</t>
  </si>
  <si>
    <t>Troop Earnings</t>
  </si>
  <si>
    <t>Potential Earnings</t>
  </si>
  <si>
    <t>Net Troop Earnings</t>
  </si>
  <si>
    <t>Do-si-dos/Peanut Butter Sandwich</t>
  </si>
  <si>
    <t>Alpha</t>
  </si>
  <si>
    <t>Mary</t>
  </si>
  <si>
    <t>Dulce de Leche</t>
  </si>
  <si>
    <t>Lemonades</t>
  </si>
  <si>
    <t>Mango Crèmes</t>
  </si>
  <si>
    <t>Samoas/Carmel deLites</t>
  </si>
  <si>
    <t>Savannah Smiles</t>
  </si>
  <si>
    <t>Tagalongs/Peanut Butter Patties</t>
  </si>
  <si>
    <t>Thank U Berry Munch</t>
  </si>
  <si>
    <t>Thanks-a-Lot</t>
  </si>
  <si>
    <t>Thin Mints</t>
  </si>
  <si>
    <t>Trefoils/Shortbread</t>
  </si>
  <si>
    <t>Susie</t>
  </si>
  <si>
    <t>Beta</t>
  </si>
  <si>
    <t>Jackie</t>
  </si>
  <si>
    <t>Cost per Box</t>
  </si>
  <si>
    <t>Alpha Troop profit per box</t>
  </si>
  <si>
    <t>Beta Troop profit per box</t>
  </si>
  <si>
    <t>Cookie Fun Facts*</t>
  </si>
  <si>
    <t>Cookies in box</t>
  </si>
  <si>
    <t>Serving Size</t>
  </si>
  <si>
    <t>Calories/ Cookie</t>
  </si>
  <si>
    <t>Calories</t>
  </si>
  <si>
    <t>Calories per box</t>
  </si>
  <si>
    <t>Fat (g)</t>
  </si>
  <si>
    <t>Sat Fat (g)</t>
  </si>
  <si>
    <t>Carbs (g)</t>
  </si>
  <si>
    <t>Fiber (g)</t>
  </si>
  <si>
    <t>Sugars (g)</t>
  </si>
  <si>
    <t>Protein (g)</t>
  </si>
  <si>
    <t>Vegan</t>
  </si>
  <si>
    <t>No</t>
  </si>
  <si>
    <t>Yes</t>
  </si>
  <si>
    <t>*Values vary by manufacturer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</si>
</sst>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mmm\.yyyy"/>
    <numFmt numFmtId="165" formatCode="0.00_);[Red]\(0.00\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36"/>
      <color rgb="FF005D32"/>
      <name val="Trebuchet MS"/>
      <family val="2"/>
    </font>
    <font>
      <sz val="1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D32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0" applyNumberFormat="1" applyAlignment="1"/>
    <xf numFmtId="2" fontId="0" fillId="0" borderId="0" xfId="0" applyNumberFormat="1" applyAlignment="1"/>
    <xf numFmtId="165" fontId="0" fillId="0" borderId="0" xfId="0" applyNumberFormat="1" applyAlignment="1"/>
    <xf numFmtId="0" fontId="0" fillId="0" borderId="0" xfId="0" applyFill="1"/>
    <xf numFmtId="0" fontId="5" fillId="3" borderId="0" xfId="0" applyFont="1" applyFill="1" applyBorder="1"/>
    <xf numFmtId="0" fontId="6" fillId="3" borderId="0" xfId="0" applyFont="1" applyFill="1" applyBorder="1" applyAlignment="1">
      <alignment horizontal="right" vertical="center"/>
    </xf>
    <xf numFmtId="8" fontId="6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9" fontId="6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0" fillId="3" borderId="0" xfId="0" applyFill="1" applyBorder="1"/>
    <xf numFmtId="0" fontId="7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0" xfId="0" applyFont="1" applyFill="1"/>
    <xf numFmtId="166" fontId="0" fillId="0" borderId="0" xfId="0" applyNumberFormat="1" applyAlignment="1">
      <alignment horizontal="center"/>
    </xf>
    <xf numFmtId="0" fontId="9" fillId="3" borderId="0" xfId="0" applyFont="1" applyFill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28">
    <dxf>
      <alignment horizontal="center" vertical="bottom" textRotation="0" indent="0" justifyLastLine="0" shrinkToFit="0" readingOrder="0"/>
    </dxf>
    <dxf>
      <numFmt numFmtId="166" formatCode="0.0"/>
      <alignment horizontal="center" vertical="bottom" textRotation="0" wrapText="0" indent="0" justifyLastLine="0" shrinkToFit="0" readingOrder="0"/>
    </dxf>
    <dxf>
      <numFmt numFmtId="166" formatCode="0.0"/>
      <alignment horizontal="center" vertical="bottom" textRotation="0" wrapText="0" indent="0" justifyLastLine="0" shrinkToFit="0" readingOrder="0"/>
    </dxf>
    <dxf>
      <numFmt numFmtId="166" formatCode="0.0"/>
      <alignment horizontal="center" vertical="bottom" textRotation="0" wrapText="0" indent="0" justifyLastLine="0" shrinkToFit="0" readingOrder="0"/>
    </dxf>
    <dxf>
      <numFmt numFmtId="166" formatCode="0.0"/>
      <alignment horizontal="center" vertical="bottom" textRotation="0" wrapText="0" indent="0" justifyLastLine="0" shrinkToFit="0" readingOrder="0"/>
    </dxf>
    <dxf>
      <numFmt numFmtId="166" formatCode="0.0"/>
      <alignment horizontal="center" vertical="bottom" textRotation="0" wrapText="0" indent="0" justifyLastLine="0" shrinkToFit="0" readingOrder="0"/>
    </dxf>
    <dxf>
      <numFmt numFmtId="166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5D32"/>
        </patternFill>
      </fill>
    </dxf>
    <dxf>
      <numFmt numFmtId="165" formatCode="0.00_);[Red]\(0.00\)"/>
      <alignment horizontal="general" vertical="bottom" textRotation="0" wrapText="0" indent="0" justifyLastLine="0" shrinkToFit="0" readingOrder="0"/>
    </dxf>
    <dxf>
      <numFmt numFmtId="2" formatCode="0.00"/>
      <alignment horizontal="general" vertical="bottom" textRotation="0" wrapText="0" indent="0" justifyLastLine="0" shrinkToFit="0" readingOrder="0"/>
    </dxf>
    <dxf>
      <numFmt numFmtId="2" formatCode="0.00"/>
      <alignment horizontal="general" vertical="bottom" textRotation="0" wrapText="0" indent="0" justifyLastLine="0" shrinkToFit="0" readingOrder="0"/>
    </dxf>
    <dxf>
      <numFmt numFmtId="6" formatCode="#,##0_);[Red]\(#,##0\)"/>
      <alignment horizontal="general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5D32"/>
        </patternFill>
      </fill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77559</xdr:colOff>
      <xdr:row>46</xdr:row>
      <xdr:rowOff>58511</xdr:rowOff>
    </xdr:from>
    <xdr:to>
      <xdr:col>16</xdr:col>
      <xdr:colOff>17687</xdr:colOff>
      <xdr:row>48</xdr:row>
      <xdr:rowOff>228354</xdr:rowOff>
    </xdr:to>
    <xdr:sp macro="" textlink="">
      <xdr:nvSpPr>
        <xdr:cNvPr id="2" name="TextBox 1"/>
        <xdr:cNvSpPr txBox="1"/>
      </xdr:nvSpPr>
      <xdr:spPr>
        <a:xfrm>
          <a:off x="11621859" y="9332051"/>
          <a:ext cx="3635828" cy="672763"/>
        </a:xfrm>
        <a:prstGeom prst="rect">
          <a:avLst/>
        </a:prstGeom>
        <a:solidFill>
          <a:srgbClr val="005D32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>
              <a:solidFill>
                <a:schemeClr val="bg1"/>
              </a:solidFill>
              <a:latin typeface="Trebuchet MS" pitchFamily="34" charset="0"/>
            </a:rPr>
            <a:t>The Questions</a:t>
          </a:r>
        </a:p>
      </xdr:txBody>
    </xdr:sp>
    <xdr:clientData/>
  </xdr:twoCellAnchor>
  <xdr:twoCellAnchor>
    <xdr:from>
      <xdr:col>14</xdr:col>
      <xdr:colOff>517071</xdr:colOff>
      <xdr:row>0</xdr:row>
      <xdr:rowOff>382360</xdr:rowOff>
    </xdr:from>
    <xdr:to>
      <xdr:col>15</xdr:col>
      <xdr:colOff>843644</xdr:colOff>
      <xdr:row>45</xdr:row>
      <xdr:rowOff>106438</xdr:rowOff>
    </xdr:to>
    <xdr:grpSp>
      <xdr:nvGrpSpPr>
        <xdr:cNvPr id="3" name="Group 2"/>
        <xdr:cNvGrpSpPr/>
      </xdr:nvGrpSpPr>
      <xdr:grpSpPr>
        <a:xfrm>
          <a:off x="12023271" y="382360"/>
          <a:ext cx="2764973" cy="8321978"/>
          <a:chOff x="10715624" y="409574"/>
          <a:chExt cx="2562225" cy="8706153"/>
        </a:xfrm>
      </xdr:grpSpPr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715624" y="409574"/>
            <a:ext cx="2562225" cy="8706153"/>
          </a:xfrm>
          <a:prstGeom prst="rect">
            <a:avLst/>
          </a:prstGeom>
          <a:ln>
            <a:noFill/>
          </a:ln>
          <a:effectLst>
            <a:outerShdw blurRad="190500" algn="tl" rotWithShape="0">
              <a:srgbClr val="000000">
                <a:alpha val="70000"/>
              </a:srgbClr>
            </a:outerShdw>
          </a:effectLst>
        </xdr:spPr>
      </xdr:pic>
      <xdr:sp macro="" textlink="">
        <xdr:nvSpPr>
          <xdr:cNvPr id="5" name="TextBox 4"/>
          <xdr:cNvSpPr txBox="1"/>
        </xdr:nvSpPr>
        <xdr:spPr>
          <a:xfrm>
            <a:off x="10725151" y="438150"/>
            <a:ext cx="2514600" cy="619125"/>
          </a:xfrm>
          <a:prstGeom prst="rect">
            <a:avLst/>
          </a:prstGeom>
          <a:solidFill>
            <a:srgbClr val="005D32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45720" rIns="0" rtlCol="0" anchor="t"/>
          <a:lstStyle/>
          <a:p>
            <a:r>
              <a:rPr lang="en-US" sz="3600">
                <a:solidFill>
                  <a:schemeClr val="bg1"/>
                </a:solidFill>
                <a:latin typeface="Trebuchet MS" pitchFamily="34" charset="0"/>
              </a:rPr>
              <a:t>The Cookies</a:t>
            </a:r>
          </a:p>
        </xdr:txBody>
      </xdr:sp>
    </xdr:grpSp>
    <xdr:clientData/>
  </xdr:twoCellAnchor>
  <xdr:twoCellAnchor editAs="oneCell">
    <xdr:from>
      <xdr:col>13</xdr:col>
      <xdr:colOff>164640</xdr:colOff>
      <xdr:row>0</xdr:row>
      <xdr:rowOff>0</xdr:rowOff>
    </xdr:from>
    <xdr:to>
      <xdr:col>13</xdr:col>
      <xdr:colOff>545640</xdr:colOff>
      <xdr:row>0</xdr:row>
      <xdr:rowOff>366532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211" b="100000" l="2532" r="100000">
                      <a14:foregroundMark x1="83544" y1="68421" x2="83544" y2="6842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30760" y="0"/>
          <a:ext cx="381000" cy="366532"/>
        </a:xfrm>
        <a:prstGeom prst="rect">
          <a:avLst/>
        </a:prstGeom>
      </xdr:spPr>
    </xdr:pic>
    <xdr:clientData/>
  </xdr:twoCellAnchor>
  <xdr:twoCellAnchor>
    <xdr:from>
      <xdr:col>14</xdr:col>
      <xdr:colOff>81641</xdr:colOff>
      <xdr:row>48</xdr:row>
      <xdr:rowOff>217713</xdr:rowOff>
    </xdr:from>
    <xdr:to>
      <xdr:col>16</xdr:col>
      <xdr:colOff>10582</xdr:colOff>
      <xdr:row>60</xdr:row>
      <xdr:rowOff>48431</xdr:rowOff>
    </xdr:to>
    <xdr:sp macro="" textlink="">
      <xdr:nvSpPr>
        <xdr:cNvPr id="7" name="Text Box 1"/>
        <xdr:cNvSpPr txBox="1"/>
      </xdr:nvSpPr>
      <xdr:spPr>
        <a:xfrm>
          <a:off x="11625941" y="9994173"/>
          <a:ext cx="3624641" cy="2208158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400">
              <a:effectLst/>
              <a:ea typeface="Calibri"/>
              <a:cs typeface="Times New Roman"/>
            </a:rPr>
            <a:t>Which scout ordered the most boxes?</a:t>
          </a:r>
          <a:endParaRPr lang="en-US" sz="1200">
            <a:effectLst/>
            <a:latin typeface="Times New Roman"/>
            <a:ea typeface="Calibri"/>
            <a:cs typeface="Times New Roman"/>
          </a:endParaRP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400">
              <a:effectLst/>
              <a:ea typeface="Calibri"/>
              <a:cs typeface="Times New Roman"/>
            </a:rPr>
            <a:t>Which scout sold the most boxes?</a:t>
          </a:r>
          <a:endParaRPr lang="en-US" sz="1200">
            <a:effectLst/>
            <a:latin typeface="Times New Roman"/>
            <a:ea typeface="Calibri"/>
            <a:cs typeface="Times New Roman"/>
          </a:endParaRP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400">
              <a:effectLst/>
              <a:ea typeface="Calibri"/>
              <a:cs typeface="Times New Roman"/>
            </a:rPr>
            <a:t>Which cookie had the highest sales?</a:t>
          </a:r>
          <a:endParaRPr lang="en-US" sz="1200">
            <a:effectLst/>
            <a:latin typeface="Times New Roman"/>
            <a:ea typeface="Calibri"/>
            <a:cs typeface="Times New Roman"/>
          </a:endParaRP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400">
              <a:effectLst/>
              <a:ea typeface="Calibri"/>
              <a:cs typeface="Times New Roman"/>
            </a:rPr>
            <a:t>Which scout sold the most calories?</a:t>
          </a:r>
          <a:endParaRPr lang="en-US" sz="1200">
            <a:effectLst/>
            <a:latin typeface="Times New Roman"/>
            <a:ea typeface="Calibri"/>
            <a:cs typeface="Times New Roman"/>
          </a:endParaRP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400">
              <a:effectLst/>
              <a:ea typeface="Calibri"/>
              <a:cs typeface="Times New Roman"/>
            </a:rPr>
            <a:t>Which cookie type contributed the most calories to Mary's sales?</a:t>
          </a:r>
          <a:endParaRPr lang="en-US" sz="1200">
            <a:effectLst/>
            <a:latin typeface="Times New Roman"/>
            <a:ea typeface="Calibri"/>
            <a:cs typeface="Times New Roman"/>
          </a:endParaRP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400">
              <a:effectLst/>
              <a:ea typeface="Calibri"/>
              <a:cs typeface="Times New Roman"/>
            </a:rPr>
            <a:t>Which scout has the potential to earn the most for her troop?</a:t>
          </a:r>
          <a:endParaRPr lang="en-US" sz="1200">
            <a:effectLst/>
            <a:latin typeface="Times New Roman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neill\AppData\Local\Microsoft\Windows\Temporary%20Internet%20Files\Content.Outlook\X5NC39BN\GirlScoutCookie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5"/>
      <sheetName val="GirlScoutData"/>
      <sheetName val="Talking Points"/>
      <sheetName val="MergingDataWithVLookup"/>
    </sheetNames>
    <sheetDataSet>
      <sheetData sheetId="0"/>
      <sheetData sheetId="1"/>
      <sheetData sheetId="2"/>
      <sheetData sheetId="3">
        <row r="9">
          <cell r="J9">
            <v>0</v>
          </cell>
          <cell r="K9" t="str">
            <v>F</v>
          </cell>
        </row>
        <row r="10">
          <cell r="J10">
            <v>59.5</v>
          </cell>
          <cell r="K10" t="str">
            <v>D</v>
          </cell>
        </row>
        <row r="11">
          <cell r="J11">
            <v>69.5</v>
          </cell>
          <cell r="K11" t="str">
            <v>C</v>
          </cell>
        </row>
        <row r="12">
          <cell r="J12">
            <v>80</v>
          </cell>
          <cell r="K12" t="str">
            <v>B</v>
          </cell>
        </row>
        <row r="13">
          <cell r="J13">
            <v>90</v>
          </cell>
          <cell r="K13" t="str">
            <v>A-</v>
          </cell>
        </row>
        <row r="14">
          <cell r="J14">
            <v>95</v>
          </cell>
          <cell r="K14" t="str">
            <v>A</v>
          </cell>
        </row>
        <row r="15">
          <cell r="J15">
            <v>97</v>
          </cell>
          <cell r="K15" t="str">
            <v>A+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2" displayName="Table2" ref="A2:N46" totalsRowShown="0" headerRowDxfId="27">
  <tableColumns count="14">
    <tableColumn id="1" name="Cookie" dataDxfId="26"/>
    <tableColumn id="9" name="Calories Per Box" dataDxfId="25"/>
    <tableColumn id="2" name="Troop" dataDxfId="24"/>
    <tableColumn id="3" name="Scout" dataDxfId="23"/>
    <tableColumn id="4" name="Boxes Ordered" dataDxfId="22"/>
    <tableColumn id="5" name="Boxes Sold" dataDxfId="21"/>
    <tableColumn id="6" name="Boxes Remaining" dataDxfId="20">
      <calculatedColumnFormula>Table2[[#This Row],[Boxes Ordered]]-Table2[[#This Row],[Boxes Sold]]</calculatedColumnFormula>
    </tableColumn>
    <tableColumn id="14" name="Calories in Boxes Sold" dataDxfId="19">
      <calculatedColumnFormula>Table2[[#This Row],[Boxes Sold]]*Table2[[#This Row],[Calories Per Box]]</calculatedColumnFormula>
    </tableColumn>
    <tableColumn id="7" name="Cost of Boxes Ordered" dataDxfId="18">
      <calculatedColumnFormula>Table2[[#This Row],[Boxes Ordered]]*C$47</calculatedColumnFormula>
    </tableColumn>
    <tableColumn id="10" name="Revenue From Boxes Sold" dataDxfId="17">
      <calculatedColumnFormula>Table2[[#This Row],[Boxes Sold]]*C$47</calculatedColumnFormula>
    </tableColumn>
    <tableColumn id="11" name="Net Profit" dataDxfId="16">
      <calculatedColumnFormula>Table2[[#This Row],[Revenue From Boxes Sold]]-Table2[[#This Row],[Cost of Boxes Ordered]]</calculatedColumnFormula>
    </tableColumn>
    <tableColumn id="12" name="Troop Earnings" dataDxfId="15"/>
    <tableColumn id="15" name="Potential Earnings" dataDxfId="14"/>
    <tableColumn id="13" name="Net Troop Earnings" dataDxfId="13">
      <calculatedColumnFormula>Table2[[#This Row],[Net Profit]]+Table2[[#This Row],[Troop Earnings]]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14" displayName="Table14" ref="A49:M61" totalsRowShown="0" headerRowDxfId="12">
  <sortState ref="A50:M60">
    <sortCondition ref="A31:A42"/>
  </sortState>
  <tableColumns count="13">
    <tableColumn id="1" name="Cookie Fun Facts*"/>
    <tableColumn id="11" name="Cookies in box" dataDxfId="11"/>
    <tableColumn id="2" name="Serving Size" dataDxfId="10"/>
    <tableColumn id="13" name="Calories/ Cookie" dataDxfId="9"/>
    <tableColumn id="3" name="Calories" dataDxfId="8"/>
    <tableColumn id="12" name="Calories per box" dataDxfId="7">
      <calculatedColumnFormula>Table14[[#This Row],[Calories/ Cookie]]*Table14[[#This Row],[Cookies in box]]</calculatedColumnFormula>
    </tableColumn>
    <tableColumn id="4" name="Fat (g)" dataDxfId="6"/>
    <tableColumn id="5" name="Sat Fat (g)" dataDxfId="5"/>
    <tableColumn id="6" name="Carbs (g)" dataDxfId="4"/>
    <tableColumn id="7" name="Fiber (g)" dataDxfId="3"/>
    <tableColumn id="8" name="Sugars (g)" dataDxfId="2"/>
    <tableColumn id="9" name="Protein (g)" dataDxfId="1"/>
    <tableColumn id="10" name="Vega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zoomScale="60" zoomScaleNormal="60" workbookViewId="0">
      <selection activeCell="AA21" sqref="AA21"/>
    </sheetView>
  </sheetViews>
  <sheetFormatPr defaultRowHeight="14.4" x14ac:dyDescent="0.3"/>
  <cols>
    <col min="1" max="1" width="32.109375" bestFit="1" customWidth="1"/>
    <col min="2" max="2" width="12.109375" style="19" customWidth="1"/>
    <col min="3" max="3" width="12.5546875" style="19" customWidth="1"/>
    <col min="4" max="4" width="9.44140625" style="19" bestFit="1" customWidth="1"/>
    <col min="5" max="5" width="10.5546875" style="19" customWidth="1"/>
    <col min="6" max="6" width="8.88671875" style="19"/>
    <col min="7" max="7" width="9.44140625" style="19" customWidth="1"/>
    <col min="8" max="8" width="11.5546875" style="19" customWidth="1"/>
    <col min="9" max="9" width="8.88671875" style="19" bestFit="1" customWidth="1"/>
    <col min="10" max="10" width="12.5546875" style="19" customWidth="1"/>
    <col min="11" max="11" width="9.6640625" style="19" bestFit="1" customWidth="1"/>
    <col min="12" max="12" width="10.5546875" style="19" customWidth="1"/>
    <col min="13" max="13" width="9.88671875" style="19" bestFit="1" customWidth="1"/>
    <col min="14" max="14" width="9.88671875" customWidth="1"/>
    <col min="15" max="15" width="35.5546875" customWidth="1"/>
    <col min="16" max="16" width="18.33203125" customWidth="1"/>
  </cols>
  <sheetData>
    <row r="1" spans="1:14" s="13" customFormat="1" ht="32.25" customHeight="1" x14ac:dyDescent="0.3">
      <c r="A1" s="11" t="s">
        <v>44</v>
      </c>
      <c r="B1" s="12"/>
      <c r="E1" s="12"/>
      <c r="I1" s="12"/>
      <c r="M1" s="12"/>
    </row>
    <row r="2" spans="1:14" s="17" customFormat="1" ht="43.2" x14ac:dyDescent="0.3">
      <c r="A2" s="14" t="s">
        <v>45</v>
      </c>
      <c r="B2" s="15" t="s">
        <v>46</v>
      </c>
      <c r="C2" s="15" t="s">
        <v>47</v>
      </c>
      <c r="D2" s="15" t="s">
        <v>48</v>
      </c>
      <c r="E2" s="15" t="s">
        <v>49</v>
      </c>
      <c r="F2" s="15" t="s">
        <v>50</v>
      </c>
      <c r="G2" s="15" t="s">
        <v>51</v>
      </c>
      <c r="H2" s="15" t="s">
        <v>52</v>
      </c>
      <c r="I2" s="15" t="s">
        <v>53</v>
      </c>
      <c r="J2" s="15" t="s">
        <v>54</v>
      </c>
      <c r="K2" s="16" t="s">
        <v>55</v>
      </c>
      <c r="L2" s="16" t="s">
        <v>56</v>
      </c>
      <c r="M2" s="16" t="s">
        <v>57</v>
      </c>
      <c r="N2" s="16" t="s">
        <v>58</v>
      </c>
    </row>
    <row r="3" spans="1:14" x14ac:dyDescent="0.3">
      <c r="A3" t="s">
        <v>59</v>
      </c>
      <c r="B3" s="18">
        <v>960</v>
      </c>
      <c r="C3" s="19" t="s">
        <v>60</v>
      </c>
      <c r="D3" s="19" t="s">
        <v>61</v>
      </c>
      <c r="E3" s="19">
        <v>10</v>
      </c>
      <c r="F3" s="19">
        <v>8</v>
      </c>
      <c r="G3" s="19">
        <f>Table2[[#This Row],[Boxes Ordered]]-Table2[[#This Row],[Boxes Sold]]</f>
        <v>2</v>
      </c>
      <c r="H3" s="20">
        <f>Table2[[#This Row],[Boxes Sold]]*Table2[[#This Row],[Calories Per Box]]</f>
        <v>7680</v>
      </c>
      <c r="I3" s="19">
        <f>Table2[[#This Row],[Boxes Ordered]]*C$47</f>
        <v>40</v>
      </c>
      <c r="J3" s="19">
        <f>Table2[[#This Row],[Boxes Sold]]*C$47</f>
        <v>32</v>
      </c>
      <c r="K3" s="21">
        <f>Table2[[#This Row],[Revenue From Boxes Sold]]-Table2[[#This Row],[Cost of Boxes Ordered]]</f>
        <v>-8</v>
      </c>
      <c r="L3" s="22">
        <v>3.2</v>
      </c>
      <c r="M3" s="22">
        <v>4</v>
      </c>
      <c r="N3" s="23">
        <f>Table2[[#This Row],[Net Profit]]+Table2[[#This Row],[Troop Earnings]]</f>
        <v>-4.8</v>
      </c>
    </row>
    <row r="4" spans="1:14" x14ac:dyDescent="0.3">
      <c r="A4" t="s">
        <v>62</v>
      </c>
      <c r="B4" s="18">
        <v>800</v>
      </c>
      <c r="C4" s="19" t="s">
        <v>60</v>
      </c>
      <c r="D4" s="19" t="s">
        <v>61</v>
      </c>
      <c r="E4" s="19">
        <v>10</v>
      </c>
      <c r="F4" s="19">
        <v>7</v>
      </c>
      <c r="G4" s="19">
        <f>Table2[[#This Row],[Boxes Ordered]]-Table2[[#This Row],[Boxes Sold]]</f>
        <v>3</v>
      </c>
      <c r="H4" s="20">
        <f>Table2[[#This Row],[Boxes Sold]]*Table2[[#This Row],[Calories Per Box]]</f>
        <v>5600</v>
      </c>
      <c r="I4" s="19">
        <f>Table2[[#This Row],[Boxes Ordered]]*C$47</f>
        <v>40</v>
      </c>
      <c r="J4" s="19">
        <f>Table2[[#This Row],[Boxes Sold]]*C$47</f>
        <v>28</v>
      </c>
      <c r="K4" s="21">
        <f>Table2[[#This Row],[Revenue From Boxes Sold]]-Table2[[#This Row],[Cost of Boxes Ordered]]</f>
        <v>-12</v>
      </c>
      <c r="L4" s="22">
        <v>2.8000000000000003</v>
      </c>
      <c r="M4" s="22">
        <v>4</v>
      </c>
      <c r="N4" s="23">
        <f>Table2[[#This Row],[Net Profit]]+Table2[[#This Row],[Troop Earnings]]</f>
        <v>-9.1999999999999993</v>
      </c>
    </row>
    <row r="5" spans="1:14" x14ac:dyDescent="0.3">
      <c r="A5" t="s">
        <v>63</v>
      </c>
      <c r="B5" s="18">
        <v>1200</v>
      </c>
      <c r="C5" s="19" t="s">
        <v>60</v>
      </c>
      <c r="D5" s="19" t="s">
        <v>61</v>
      </c>
      <c r="E5" s="19">
        <v>10</v>
      </c>
      <c r="F5" s="19">
        <v>8</v>
      </c>
      <c r="G5" s="19">
        <f>Table2[[#This Row],[Boxes Ordered]]-Table2[[#This Row],[Boxes Sold]]</f>
        <v>2</v>
      </c>
      <c r="H5" s="20">
        <f>Table2[[#This Row],[Boxes Sold]]*Table2[[#This Row],[Calories Per Box]]</f>
        <v>9600</v>
      </c>
      <c r="I5" s="19">
        <f>Table2[[#This Row],[Boxes Ordered]]*C$47</f>
        <v>40</v>
      </c>
      <c r="J5" s="19">
        <f>Table2[[#This Row],[Boxes Sold]]*C$47</f>
        <v>32</v>
      </c>
      <c r="K5" s="21">
        <f>Table2[[#This Row],[Revenue From Boxes Sold]]-Table2[[#This Row],[Cost of Boxes Ordered]]</f>
        <v>-8</v>
      </c>
      <c r="L5" s="22">
        <v>3.2</v>
      </c>
      <c r="M5" s="22">
        <v>4</v>
      </c>
      <c r="N5" s="23">
        <f>Table2[[#This Row],[Net Profit]]+Table2[[#This Row],[Troop Earnings]]</f>
        <v>-4.8</v>
      </c>
    </row>
    <row r="6" spans="1:14" x14ac:dyDescent="0.3">
      <c r="A6" t="s">
        <v>64</v>
      </c>
      <c r="B6" s="18">
        <v>1260</v>
      </c>
      <c r="C6" s="19" t="s">
        <v>60</v>
      </c>
      <c r="D6" s="19" t="s">
        <v>61</v>
      </c>
      <c r="E6" s="19">
        <v>10</v>
      </c>
      <c r="F6" s="19">
        <v>8</v>
      </c>
      <c r="G6" s="19">
        <f>Table2[[#This Row],[Boxes Ordered]]-Table2[[#This Row],[Boxes Sold]]</f>
        <v>2</v>
      </c>
      <c r="H6" s="20">
        <f>Table2[[#This Row],[Boxes Sold]]*Table2[[#This Row],[Calories Per Box]]</f>
        <v>10080</v>
      </c>
      <c r="I6" s="19">
        <f>Table2[[#This Row],[Boxes Ordered]]*C$47</f>
        <v>40</v>
      </c>
      <c r="J6" s="19">
        <f>Table2[[#This Row],[Boxes Sold]]*C$47</f>
        <v>32</v>
      </c>
      <c r="K6" s="21">
        <f>Table2[[#This Row],[Revenue From Boxes Sold]]-Table2[[#This Row],[Cost of Boxes Ordered]]</f>
        <v>-8</v>
      </c>
      <c r="L6" s="22">
        <v>3.2</v>
      </c>
      <c r="M6" s="22">
        <v>4</v>
      </c>
      <c r="N6" s="23">
        <f>Table2[[#This Row],[Net Profit]]+Table2[[#This Row],[Troop Earnings]]</f>
        <v>-4.8</v>
      </c>
    </row>
    <row r="7" spans="1:14" x14ac:dyDescent="0.3">
      <c r="A7" t="s">
        <v>65</v>
      </c>
      <c r="B7" s="18">
        <v>1120</v>
      </c>
      <c r="C7" s="19" t="s">
        <v>60</v>
      </c>
      <c r="D7" s="19" t="s">
        <v>61</v>
      </c>
      <c r="E7" s="19">
        <v>10</v>
      </c>
      <c r="F7" s="19">
        <v>6</v>
      </c>
      <c r="G7" s="19">
        <f>Table2[[#This Row],[Boxes Ordered]]-Table2[[#This Row],[Boxes Sold]]</f>
        <v>4</v>
      </c>
      <c r="H7" s="20">
        <f>Table2[[#This Row],[Boxes Sold]]*Table2[[#This Row],[Calories Per Box]]</f>
        <v>6720</v>
      </c>
      <c r="I7" s="19">
        <f>Table2[[#This Row],[Boxes Ordered]]*C$47</f>
        <v>40</v>
      </c>
      <c r="J7" s="19">
        <f>Table2[[#This Row],[Boxes Sold]]*C$47</f>
        <v>24</v>
      </c>
      <c r="K7" s="21">
        <f>Table2[[#This Row],[Revenue From Boxes Sold]]-Table2[[#This Row],[Cost of Boxes Ordered]]</f>
        <v>-16</v>
      </c>
      <c r="L7" s="22">
        <v>2.4000000000000004</v>
      </c>
      <c r="M7" s="22">
        <v>4</v>
      </c>
      <c r="N7" s="23">
        <f>Table2[[#This Row],[Net Profit]]+Table2[[#This Row],[Troop Earnings]]</f>
        <v>-13.6</v>
      </c>
    </row>
    <row r="8" spans="1:14" x14ac:dyDescent="0.3">
      <c r="A8" t="s">
        <v>66</v>
      </c>
      <c r="B8" s="18">
        <v>700</v>
      </c>
      <c r="C8" s="19" t="s">
        <v>60</v>
      </c>
      <c r="D8" s="19" t="s">
        <v>61</v>
      </c>
      <c r="E8" s="19">
        <v>10</v>
      </c>
      <c r="F8" s="19">
        <v>9</v>
      </c>
      <c r="G8" s="19">
        <f>Table2[[#This Row],[Boxes Ordered]]-Table2[[#This Row],[Boxes Sold]]</f>
        <v>1</v>
      </c>
      <c r="H8" s="20">
        <f>Table2[[#This Row],[Boxes Sold]]*Table2[[#This Row],[Calories Per Box]]</f>
        <v>6300</v>
      </c>
      <c r="I8" s="19">
        <f>Table2[[#This Row],[Boxes Ordered]]*C$47</f>
        <v>40</v>
      </c>
      <c r="J8" s="19">
        <f>Table2[[#This Row],[Boxes Sold]]*C$47</f>
        <v>36</v>
      </c>
      <c r="K8" s="21">
        <f>Table2[[#This Row],[Revenue From Boxes Sold]]-Table2[[#This Row],[Cost of Boxes Ordered]]</f>
        <v>-4</v>
      </c>
      <c r="L8" s="22">
        <v>3.6</v>
      </c>
      <c r="M8" s="22">
        <v>4</v>
      </c>
      <c r="N8" s="23">
        <f>Table2[[#This Row],[Net Profit]]+Table2[[#This Row],[Troop Earnings]]</f>
        <v>-0.39999999999999991</v>
      </c>
    </row>
    <row r="9" spans="1:14" x14ac:dyDescent="0.3">
      <c r="A9" t="s">
        <v>67</v>
      </c>
      <c r="B9" s="18">
        <v>1417.5</v>
      </c>
      <c r="C9" s="19" t="s">
        <v>60</v>
      </c>
      <c r="D9" s="19" t="s">
        <v>61</v>
      </c>
      <c r="E9" s="19">
        <v>10</v>
      </c>
      <c r="F9" s="19">
        <v>7</v>
      </c>
      <c r="G9" s="19">
        <f>Table2[[#This Row],[Boxes Ordered]]-Table2[[#This Row],[Boxes Sold]]</f>
        <v>3</v>
      </c>
      <c r="H9" s="20">
        <f>Table2[[#This Row],[Boxes Sold]]*Table2[[#This Row],[Calories Per Box]]</f>
        <v>9922.5</v>
      </c>
      <c r="I9" s="19">
        <f>Table2[[#This Row],[Boxes Ordered]]*C$47</f>
        <v>40</v>
      </c>
      <c r="J9" s="19">
        <f>Table2[[#This Row],[Boxes Sold]]*C$47</f>
        <v>28</v>
      </c>
      <c r="K9" s="21">
        <f>Table2[[#This Row],[Revenue From Boxes Sold]]-Table2[[#This Row],[Cost of Boxes Ordered]]</f>
        <v>-12</v>
      </c>
      <c r="L9" s="22">
        <v>2.8000000000000003</v>
      </c>
      <c r="M9" s="22">
        <v>4</v>
      </c>
      <c r="N9" s="23">
        <f>Table2[[#This Row],[Net Profit]]+Table2[[#This Row],[Troop Earnings]]</f>
        <v>-9.1999999999999993</v>
      </c>
    </row>
    <row r="10" spans="1:14" x14ac:dyDescent="0.3">
      <c r="A10" t="s">
        <v>68</v>
      </c>
      <c r="B10" s="18">
        <v>840</v>
      </c>
      <c r="C10" s="19" t="s">
        <v>60</v>
      </c>
      <c r="D10" s="19" t="s">
        <v>61</v>
      </c>
      <c r="E10" s="19">
        <v>10</v>
      </c>
      <c r="F10" s="19">
        <v>5</v>
      </c>
      <c r="G10" s="19">
        <f>Table2[[#This Row],[Boxes Ordered]]-Table2[[#This Row],[Boxes Sold]]</f>
        <v>5</v>
      </c>
      <c r="H10" s="20">
        <f>Table2[[#This Row],[Boxes Sold]]*Table2[[#This Row],[Calories Per Box]]</f>
        <v>4200</v>
      </c>
      <c r="I10" s="19">
        <f>Table2[[#This Row],[Boxes Ordered]]*C$47</f>
        <v>40</v>
      </c>
      <c r="J10" s="19">
        <f>Table2[[#This Row],[Boxes Sold]]*C$47</f>
        <v>20</v>
      </c>
      <c r="K10" s="21">
        <f>Table2[[#This Row],[Revenue From Boxes Sold]]-Table2[[#This Row],[Cost of Boxes Ordered]]</f>
        <v>-20</v>
      </c>
      <c r="L10" s="22">
        <v>2</v>
      </c>
      <c r="M10" s="22">
        <v>4</v>
      </c>
      <c r="N10" s="23">
        <f>Table2[[#This Row],[Net Profit]]+Table2[[#This Row],[Troop Earnings]]</f>
        <v>-18</v>
      </c>
    </row>
    <row r="11" spans="1:14" x14ac:dyDescent="0.3">
      <c r="A11" t="s">
        <v>69</v>
      </c>
      <c r="B11" s="18">
        <v>1200</v>
      </c>
      <c r="C11" s="19" t="s">
        <v>60</v>
      </c>
      <c r="D11" s="19" t="s">
        <v>61</v>
      </c>
      <c r="E11" s="19">
        <v>10</v>
      </c>
      <c r="F11" s="19">
        <v>8</v>
      </c>
      <c r="G11" s="19">
        <f>Table2[[#This Row],[Boxes Ordered]]-Table2[[#This Row],[Boxes Sold]]</f>
        <v>2</v>
      </c>
      <c r="H11" s="20">
        <f>Table2[[#This Row],[Boxes Sold]]*Table2[[#This Row],[Calories Per Box]]</f>
        <v>9600</v>
      </c>
      <c r="I11" s="19">
        <f>Table2[[#This Row],[Boxes Ordered]]*C$47</f>
        <v>40</v>
      </c>
      <c r="J11" s="19">
        <f>Table2[[#This Row],[Boxes Sold]]*C$47</f>
        <v>32</v>
      </c>
      <c r="K11" s="21">
        <f>Table2[[#This Row],[Revenue From Boxes Sold]]-Table2[[#This Row],[Cost of Boxes Ordered]]</f>
        <v>-8</v>
      </c>
      <c r="L11" s="22">
        <v>3.2</v>
      </c>
      <c r="M11" s="22">
        <v>4</v>
      </c>
      <c r="N11" s="23">
        <f>Table2[[#This Row],[Net Profit]]+Table2[[#This Row],[Troop Earnings]]</f>
        <v>-4.8</v>
      </c>
    </row>
    <row r="12" spans="1:14" x14ac:dyDescent="0.3">
      <c r="A12" t="s">
        <v>70</v>
      </c>
      <c r="B12" s="18">
        <v>1280</v>
      </c>
      <c r="C12" s="19" t="s">
        <v>60</v>
      </c>
      <c r="D12" s="19" t="s">
        <v>61</v>
      </c>
      <c r="E12" s="19">
        <v>10</v>
      </c>
      <c r="F12" s="19">
        <v>6</v>
      </c>
      <c r="G12" s="19">
        <f>Table2[[#This Row],[Boxes Ordered]]-Table2[[#This Row],[Boxes Sold]]</f>
        <v>4</v>
      </c>
      <c r="H12" s="20">
        <f>Table2[[#This Row],[Boxes Sold]]*Table2[[#This Row],[Calories Per Box]]</f>
        <v>7680</v>
      </c>
      <c r="I12" s="19">
        <f>Table2[[#This Row],[Boxes Ordered]]*C$47</f>
        <v>40</v>
      </c>
      <c r="J12" s="19">
        <f>Table2[[#This Row],[Boxes Sold]]*C$47</f>
        <v>24</v>
      </c>
      <c r="K12" s="21">
        <f>Table2[[#This Row],[Revenue From Boxes Sold]]-Table2[[#This Row],[Cost of Boxes Ordered]]</f>
        <v>-16</v>
      </c>
      <c r="L12" s="22">
        <v>2.4000000000000004</v>
      </c>
      <c r="M12" s="22">
        <v>4</v>
      </c>
      <c r="N12" s="23">
        <f>Table2[[#This Row],[Net Profit]]+Table2[[#This Row],[Troop Earnings]]</f>
        <v>-13.6</v>
      </c>
    </row>
    <row r="13" spans="1:14" x14ac:dyDescent="0.3">
      <c r="A13" t="s">
        <v>71</v>
      </c>
      <c r="B13" s="18">
        <v>1120</v>
      </c>
      <c r="C13" s="19" t="s">
        <v>60</v>
      </c>
      <c r="D13" s="19" t="s">
        <v>61</v>
      </c>
      <c r="E13" s="19">
        <v>10</v>
      </c>
      <c r="F13" s="19">
        <v>4</v>
      </c>
      <c r="G13" s="19">
        <f>Table2[[#This Row],[Boxes Ordered]]-Table2[[#This Row],[Boxes Sold]]</f>
        <v>6</v>
      </c>
      <c r="H13" s="20">
        <f>Table2[[#This Row],[Boxes Sold]]*Table2[[#This Row],[Calories Per Box]]</f>
        <v>4480</v>
      </c>
      <c r="I13" s="19">
        <f>Table2[[#This Row],[Boxes Ordered]]*C$47</f>
        <v>40</v>
      </c>
      <c r="J13" s="19">
        <f>Table2[[#This Row],[Boxes Sold]]*C$47</f>
        <v>16</v>
      </c>
      <c r="K13" s="21">
        <f>Table2[[#This Row],[Revenue From Boxes Sold]]-Table2[[#This Row],[Cost of Boxes Ordered]]</f>
        <v>-24</v>
      </c>
      <c r="L13" s="22">
        <v>1.6</v>
      </c>
      <c r="M13" s="22">
        <v>4</v>
      </c>
      <c r="N13" s="23">
        <f>Table2[[#This Row],[Net Profit]]+Table2[[#This Row],[Troop Earnings]]</f>
        <v>-22.4</v>
      </c>
    </row>
    <row r="14" spans="1:14" x14ac:dyDescent="0.3">
      <c r="A14" s="24" t="s">
        <v>59</v>
      </c>
      <c r="B14" s="18">
        <v>960</v>
      </c>
      <c r="C14" s="19" t="s">
        <v>60</v>
      </c>
      <c r="D14" s="19" t="s">
        <v>72</v>
      </c>
      <c r="E14" s="19">
        <v>10</v>
      </c>
      <c r="F14" s="19">
        <v>3</v>
      </c>
      <c r="G14" s="19">
        <f>Table2[[#This Row],[Boxes Ordered]]-Table2[[#This Row],[Boxes Sold]]</f>
        <v>7</v>
      </c>
      <c r="H14" s="20">
        <f>Table2[[#This Row],[Boxes Sold]]*Table2[[#This Row],[Calories Per Box]]</f>
        <v>2880</v>
      </c>
      <c r="I14" s="19">
        <f>Table2[[#This Row],[Boxes Ordered]]*C$47</f>
        <v>40</v>
      </c>
      <c r="J14" s="19">
        <f>Table2[[#This Row],[Boxes Sold]]*C$47</f>
        <v>12</v>
      </c>
      <c r="K14" s="21">
        <f>Table2[[#This Row],[Revenue From Boxes Sold]]-Table2[[#This Row],[Cost of Boxes Ordered]]</f>
        <v>-28</v>
      </c>
      <c r="L14" s="22">
        <v>1.2000000000000002</v>
      </c>
      <c r="M14" s="22">
        <v>4</v>
      </c>
      <c r="N14" s="23">
        <f>Table2[[#This Row],[Net Profit]]+Table2[[#This Row],[Troop Earnings]]</f>
        <v>-26.8</v>
      </c>
    </row>
    <row r="15" spans="1:14" x14ac:dyDescent="0.3">
      <c r="A15" s="24" t="s">
        <v>62</v>
      </c>
      <c r="B15" s="18">
        <v>800</v>
      </c>
      <c r="C15" s="19" t="s">
        <v>60</v>
      </c>
      <c r="D15" s="19" t="s">
        <v>72</v>
      </c>
      <c r="E15" s="19">
        <v>8</v>
      </c>
      <c r="F15" s="19">
        <v>4</v>
      </c>
      <c r="G15" s="19">
        <f>Table2[[#This Row],[Boxes Ordered]]-Table2[[#This Row],[Boxes Sold]]</f>
        <v>4</v>
      </c>
      <c r="H15" s="20">
        <f>Table2[[#This Row],[Boxes Sold]]*Table2[[#This Row],[Calories Per Box]]</f>
        <v>3200</v>
      </c>
      <c r="I15" s="19">
        <f>Table2[[#This Row],[Boxes Ordered]]*C$47</f>
        <v>32</v>
      </c>
      <c r="J15" s="19">
        <f>Table2[[#This Row],[Boxes Sold]]*C$47</f>
        <v>16</v>
      </c>
      <c r="K15" s="21">
        <f>Table2[[#This Row],[Revenue From Boxes Sold]]-Table2[[#This Row],[Cost of Boxes Ordered]]</f>
        <v>-16</v>
      </c>
      <c r="L15" s="22">
        <v>1.6</v>
      </c>
      <c r="M15" s="22">
        <v>3.2</v>
      </c>
      <c r="N15" s="23">
        <f>Table2[[#This Row],[Net Profit]]+Table2[[#This Row],[Troop Earnings]]</f>
        <v>-14.4</v>
      </c>
    </row>
    <row r="16" spans="1:14" x14ac:dyDescent="0.3">
      <c r="A16" s="24" t="s">
        <v>63</v>
      </c>
      <c r="B16" s="18">
        <v>1200</v>
      </c>
      <c r="C16" s="19" t="s">
        <v>60</v>
      </c>
      <c r="D16" s="19" t="s">
        <v>72</v>
      </c>
      <c r="E16" s="19">
        <v>6</v>
      </c>
      <c r="F16" s="19">
        <v>6</v>
      </c>
      <c r="G16" s="19">
        <f>Table2[[#This Row],[Boxes Ordered]]-Table2[[#This Row],[Boxes Sold]]</f>
        <v>0</v>
      </c>
      <c r="H16" s="20">
        <f>Table2[[#This Row],[Boxes Sold]]*Table2[[#This Row],[Calories Per Box]]</f>
        <v>7200</v>
      </c>
      <c r="I16" s="19">
        <f>Table2[[#This Row],[Boxes Ordered]]*C$47</f>
        <v>24</v>
      </c>
      <c r="J16" s="19">
        <f>Table2[[#This Row],[Boxes Sold]]*C$47</f>
        <v>24</v>
      </c>
      <c r="K16" s="21">
        <f>Table2[[#This Row],[Revenue From Boxes Sold]]-Table2[[#This Row],[Cost of Boxes Ordered]]</f>
        <v>0</v>
      </c>
      <c r="L16" s="22">
        <v>2.4000000000000004</v>
      </c>
      <c r="M16" s="22">
        <v>2.4000000000000004</v>
      </c>
      <c r="N16" s="23">
        <f>Table2[[#This Row],[Net Profit]]+Table2[[#This Row],[Troop Earnings]]</f>
        <v>2.4000000000000004</v>
      </c>
    </row>
    <row r="17" spans="1:14" x14ac:dyDescent="0.3">
      <c r="A17" s="24" t="s">
        <v>64</v>
      </c>
      <c r="B17" s="18">
        <v>1260</v>
      </c>
      <c r="C17" s="19" t="s">
        <v>60</v>
      </c>
      <c r="D17" s="19" t="s">
        <v>72</v>
      </c>
      <c r="E17" s="19">
        <v>8</v>
      </c>
      <c r="F17" s="19">
        <v>2</v>
      </c>
      <c r="G17" s="19">
        <f>Table2[[#This Row],[Boxes Ordered]]-Table2[[#This Row],[Boxes Sold]]</f>
        <v>6</v>
      </c>
      <c r="H17" s="20">
        <f>Table2[[#This Row],[Boxes Sold]]*Table2[[#This Row],[Calories Per Box]]</f>
        <v>2520</v>
      </c>
      <c r="I17" s="19">
        <f>Table2[[#This Row],[Boxes Ordered]]*C$47</f>
        <v>32</v>
      </c>
      <c r="J17" s="19">
        <f>Table2[[#This Row],[Boxes Sold]]*C$47</f>
        <v>8</v>
      </c>
      <c r="K17" s="21">
        <f>Table2[[#This Row],[Revenue From Boxes Sold]]-Table2[[#This Row],[Cost of Boxes Ordered]]</f>
        <v>-24</v>
      </c>
      <c r="L17" s="22">
        <v>0.8</v>
      </c>
      <c r="M17" s="22">
        <v>3.2</v>
      </c>
      <c r="N17" s="23">
        <f>Table2[[#This Row],[Net Profit]]+Table2[[#This Row],[Troop Earnings]]</f>
        <v>-23.2</v>
      </c>
    </row>
    <row r="18" spans="1:14" x14ac:dyDescent="0.3">
      <c r="A18" s="24" t="s">
        <v>65</v>
      </c>
      <c r="B18" s="18">
        <v>1120</v>
      </c>
      <c r="C18" s="19" t="s">
        <v>60</v>
      </c>
      <c r="D18" s="19" t="s">
        <v>72</v>
      </c>
      <c r="E18" s="19">
        <v>9</v>
      </c>
      <c r="F18" s="19">
        <v>7</v>
      </c>
      <c r="G18" s="19">
        <f>Table2[[#This Row],[Boxes Ordered]]-Table2[[#This Row],[Boxes Sold]]</f>
        <v>2</v>
      </c>
      <c r="H18" s="20">
        <f>Table2[[#This Row],[Boxes Sold]]*Table2[[#This Row],[Calories Per Box]]</f>
        <v>7840</v>
      </c>
      <c r="I18" s="19">
        <f>Table2[[#This Row],[Boxes Ordered]]*C$47</f>
        <v>36</v>
      </c>
      <c r="J18" s="19">
        <f>Table2[[#This Row],[Boxes Sold]]*C$47</f>
        <v>28</v>
      </c>
      <c r="K18" s="21">
        <f>Table2[[#This Row],[Revenue From Boxes Sold]]-Table2[[#This Row],[Cost of Boxes Ordered]]</f>
        <v>-8</v>
      </c>
      <c r="L18" s="22">
        <v>2.8000000000000003</v>
      </c>
      <c r="M18" s="22">
        <v>3.6</v>
      </c>
      <c r="N18" s="23">
        <f>Table2[[#This Row],[Net Profit]]+Table2[[#This Row],[Troop Earnings]]</f>
        <v>-5.1999999999999993</v>
      </c>
    </row>
    <row r="19" spans="1:14" x14ac:dyDescent="0.3">
      <c r="A19" s="24" t="s">
        <v>66</v>
      </c>
      <c r="B19" s="18">
        <v>700</v>
      </c>
      <c r="C19" s="19" t="s">
        <v>60</v>
      </c>
      <c r="D19" s="19" t="s">
        <v>72</v>
      </c>
      <c r="E19" s="19">
        <v>5</v>
      </c>
      <c r="F19" s="19">
        <v>4</v>
      </c>
      <c r="G19" s="19">
        <f>Table2[[#This Row],[Boxes Ordered]]-Table2[[#This Row],[Boxes Sold]]</f>
        <v>1</v>
      </c>
      <c r="H19" s="20">
        <f>Table2[[#This Row],[Boxes Sold]]*Table2[[#This Row],[Calories Per Box]]</f>
        <v>2800</v>
      </c>
      <c r="I19" s="19">
        <f>Table2[[#This Row],[Boxes Ordered]]*C$47</f>
        <v>20</v>
      </c>
      <c r="J19" s="19">
        <f>Table2[[#This Row],[Boxes Sold]]*C$47</f>
        <v>16</v>
      </c>
      <c r="K19" s="21">
        <f>Table2[[#This Row],[Revenue From Boxes Sold]]-Table2[[#This Row],[Cost of Boxes Ordered]]</f>
        <v>-4</v>
      </c>
      <c r="L19" s="22">
        <v>1.6</v>
      </c>
      <c r="M19" s="22">
        <v>2</v>
      </c>
      <c r="N19" s="23">
        <f>Table2[[#This Row],[Net Profit]]+Table2[[#This Row],[Troop Earnings]]</f>
        <v>-2.4</v>
      </c>
    </row>
    <row r="20" spans="1:14" x14ac:dyDescent="0.3">
      <c r="A20" s="24" t="s">
        <v>67</v>
      </c>
      <c r="B20" s="18">
        <v>1417.5</v>
      </c>
      <c r="C20" s="19" t="s">
        <v>60</v>
      </c>
      <c r="D20" s="19" t="s">
        <v>72</v>
      </c>
      <c r="E20" s="19">
        <v>0</v>
      </c>
      <c r="F20" s="19">
        <v>0</v>
      </c>
      <c r="G20" s="19">
        <f>Table2[[#This Row],[Boxes Ordered]]-Table2[[#This Row],[Boxes Sold]]</f>
        <v>0</v>
      </c>
      <c r="H20" s="20">
        <f>Table2[[#This Row],[Boxes Sold]]*Table2[[#This Row],[Calories Per Box]]</f>
        <v>0</v>
      </c>
      <c r="I20" s="19">
        <f>Table2[[#This Row],[Boxes Ordered]]*C$47</f>
        <v>0</v>
      </c>
      <c r="J20" s="19">
        <f>Table2[[#This Row],[Boxes Sold]]*C$47</f>
        <v>0</v>
      </c>
      <c r="K20" s="21">
        <f>Table2[[#This Row],[Revenue From Boxes Sold]]-Table2[[#This Row],[Cost of Boxes Ordered]]</f>
        <v>0</v>
      </c>
      <c r="L20" s="22">
        <v>0</v>
      </c>
      <c r="M20" s="22">
        <v>0</v>
      </c>
      <c r="N20" s="23">
        <f>Table2[[#This Row],[Net Profit]]+Table2[[#This Row],[Troop Earnings]]</f>
        <v>0</v>
      </c>
    </row>
    <row r="21" spans="1:14" x14ac:dyDescent="0.3">
      <c r="A21" s="24" t="s">
        <v>68</v>
      </c>
      <c r="B21" s="18">
        <v>840</v>
      </c>
      <c r="C21" s="19" t="s">
        <v>60</v>
      </c>
      <c r="D21" s="19" t="s">
        <v>72</v>
      </c>
      <c r="E21" s="19">
        <v>6</v>
      </c>
      <c r="F21" s="19">
        <v>5</v>
      </c>
      <c r="G21" s="19">
        <f>Table2[[#This Row],[Boxes Ordered]]-Table2[[#This Row],[Boxes Sold]]</f>
        <v>1</v>
      </c>
      <c r="H21" s="20">
        <f>Table2[[#This Row],[Boxes Sold]]*Table2[[#This Row],[Calories Per Box]]</f>
        <v>4200</v>
      </c>
      <c r="I21" s="19">
        <f>Table2[[#This Row],[Boxes Ordered]]*C$47</f>
        <v>24</v>
      </c>
      <c r="J21" s="19">
        <f>Table2[[#This Row],[Boxes Sold]]*C$47</f>
        <v>20</v>
      </c>
      <c r="K21" s="21">
        <f>Table2[[#This Row],[Revenue From Boxes Sold]]-Table2[[#This Row],[Cost of Boxes Ordered]]</f>
        <v>-4</v>
      </c>
      <c r="L21" s="22">
        <v>2</v>
      </c>
      <c r="M21" s="22">
        <v>2.4000000000000004</v>
      </c>
      <c r="N21" s="23">
        <f>Table2[[#This Row],[Net Profit]]+Table2[[#This Row],[Troop Earnings]]</f>
        <v>-2</v>
      </c>
    </row>
    <row r="22" spans="1:14" x14ac:dyDescent="0.3">
      <c r="A22" s="24" t="s">
        <v>69</v>
      </c>
      <c r="B22" s="18">
        <v>1200</v>
      </c>
      <c r="C22" s="19" t="s">
        <v>60</v>
      </c>
      <c r="D22" s="19" t="s">
        <v>72</v>
      </c>
      <c r="E22" s="19">
        <v>1</v>
      </c>
      <c r="F22" s="19">
        <v>1</v>
      </c>
      <c r="G22" s="19">
        <f>Table2[[#This Row],[Boxes Ordered]]-Table2[[#This Row],[Boxes Sold]]</f>
        <v>0</v>
      </c>
      <c r="H22" s="20">
        <f>Table2[[#This Row],[Boxes Sold]]*Table2[[#This Row],[Calories Per Box]]</f>
        <v>1200</v>
      </c>
      <c r="I22" s="19">
        <f>Table2[[#This Row],[Boxes Ordered]]*C$47</f>
        <v>4</v>
      </c>
      <c r="J22" s="19">
        <f>Table2[[#This Row],[Boxes Sold]]*C$47</f>
        <v>4</v>
      </c>
      <c r="K22" s="21">
        <f>Table2[[#This Row],[Revenue From Boxes Sold]]-Table2[[#This Row],[Cost of Boxes Ordered]]</f>
        <v>0</v>
      </c>
      <c r="L22" s="22">
        <v>0.4</v>
      </c>
      <c r="M22" s="22">
        <v>0.4</v>
      </c>
      <c r="N22" s="23">
        <f>Table2[[#This Row],[Net Profit]]+Table2[[#This Row],[Troop Earnings]]</f>
        <v>0.4</v>
      </c>
    </row>
    <row r="23" spans="1:14" x14ac:dyDescent="0.3">
      <c r="A23" s="24" t="s">
        <v>70</v>
      </c>
      <c r="B23" s="18">
        <v>1280</v>
      </c>
      <c r="C23" s="19" t="s">
        <v>60</v>
      </c>
      <c r="D23" s="19" t="s">
        <v>72</v>
      </c>
      <c r="E23" s="19">
        <v>7</v>
      </c>
      <c r="F23" s="19">
        <v>7</v>
      </c>
      <c r="G23" s="19">
        <f>Table2[[#This Row],[Boxes Ordered]]-Table2[[#This Row],[Boxes Sold]]</f>
        <v>0</v>
      </c>
      <c r="H23" s="20">
        <f>Table2[[#This Row],[Boxes Sold]]*Table2[[#This Row],[Calories Per Box]]</f>
        <v>8960</v>
      </c>
      <c r="I23" s="19">
        <f>Table2[[#This Row],[Boxes Ordered]]*C$47</f>
        <v>28</v>
      </c>
      <c r="J23" s="19">
        <f>Table2[[#This Row],[Boxes Sold]]*C$47</f>
        <v>28</v>
      </c>
      <c r="K23" s="21">
        <f>Table2[[#This Row],[Revenue From Boxes Sold]]-Table2[[#This Row],[Cost of Boxes Ordered]]</f>
        <v>0</v>
      </c>
      <c r="L23" s="22">
        <v>2.8000000000000003</v>
      </c>
      <c r="M23" s="22">
        <v>2.8000000000000003</v>
      </c>
      <c r="N23" s="23">
        <f>Table2[[#This Row],[Net Profit]]+Table2[[#This Row],[Troop Earnings]]</f>
        <v>2.8000000000000003</v>
      </c>
    </row>
    <row r="24" spans="1:14" x14ac:dyDescent="0.3">
      <c r="A24" s="24" t="s">
        <v>71</v>
      </c>
      <c r="B24" s="18">
        <v>1120</v>
      </c>
      <c r="C24" s="19" t="s">
        <v>60</v>
      </c>
      <c r="D24" s="19" t="s">
        <v>72</v>
      </c>
      <c r="E24" s="19">
        <v>3</v>
      </c>
      <c r="F24" s="19">
        <v>3</v>
      </c>
      <c r="G24" s="19">
        <f>Table2[[#This Row],[Boxes Ordered]]-Table2[[#This Row],[Boxes Sold]]</f>
        <v>0</v>
      </c>
      <c r="H24" s="20">
        <f>Table2[[#This Row],[Boxes Sold]]*Table2[[#This Row],[Calories Per Box]]</f>
        <v>3360</v>
      </c>
      <c r="I24" s="19">
        <f>Table2[[#This Row],[Boxes Ordered]]*C$47</f>
        <v>12</v>
      </c>
      <c r="J24" s="19">
        <f>Table2[[#This Row],[Boxes Sold]]*C$47</f>
        <v>12</v>
      </c>
      <c r="K24" s="21">
        <f>Table2[[#This Row],[Revenue From Boxes Sold]]-Table2[[#This Row],[Cost of Boxes Ordered]]</f>
        <v>0</v>
      </c>
      <c r="L24" s="22">
        <v>1.2000000000000002</v>
      </c>
      <c r="M24" s="22">
        <v>1.2000000000000002</v>
      </c>
      <c r="N24" s="23">
        <f>Table2[[#This Row],[Net Profit]]+Table2[[#This Row],[Troop Earnings]]</f>
        <v>1.2000000000000002</v>
      </c>
    </row>
    <row r="25" spans="1:14" x14ac:dyDescent="0.3">
      <c r="A25" s="24" t="s">
        <v>59</v>
      </c>
      <c r="B25" s="18">
        <v>960</v>
      </c>
      <c r="C25" s="19" t="s">
        <v>73</v>
      </c>
      <c r="D25" s="19" t="s">
        <v>74</v>
      </c>
      <c r="E25" s="19">
        <v>8</v>
      </c>
      <c r="F25" s="19">
        <v>8</v>
      </c>
      <c r="G25" s="19">
        <f>Table2[[#This Row],[Boxes Ordered]]-Table2[[#This Row],[Boxes Sold]]</f>
        <v>0</v>
      </c>
      <c r="H25" s="20">
        <f>Table2[[#This Row],[Boxes Sold]]*Table2[[#This Row],[Calories Per Box]]</f>
        <v>7680</v>
      </c>
      <c r="I25" s="19">
        <f>Table2[[#This Row],[Boxes Ordered]]*C$47</f>
        <v>32</v>
      </c>
      <c r="J25" s="19">
        <f>Table2[[#This Row],[Boxes Sold]]*C$47</f>
        <v>32</v>
      </c>
      <c r="K25" s="21">
        <f>Table2[[#This Row],[Revenue From Boxes Sold]]-Table2[[#This Row],[Cost of Boxes Ordered]]</f>
        <v>0</v>
      </c>
      <c r="L25" s="22">
        <v>6.4</v>
      </c>
      <c r="M25" s="22">
        <v>6.4</v>
      </c>
      <c r="N25" s="23">
        <f>Table2[[#This Row],[Net Profit]]+Table2[[#This Row],[Troop Earnings]]</f>
        <v>6.4</v>
      </c>
    </row>
    <row r="26" spans="1:14" x14ac:dyDescent="0.3">
      <c r="A26" s="24" t="s">
        <v>62</v>
      </c>
      <c r="B26" s="18">
        <v>800</v>
      </c>
      <c r="C26" s="19" t="s">
        <v>73</v>
      </c>
      <c r="D26" s="19" t="s">
        <v>74</v>
      </c>
      <c r="E26" s="19">
        <v>8</v>
      </c>
      <c r="F26" s="19">
        <v>6</v>
      </c>
      <c r="G26" s="19">
        <f>Table2[[#This Row],[Boxes Ordered]]-Table2[[#This Row],[Boxes Sold]]</f>
        <v>2</v>
      </c>
      <c r="H26" s="20">
        <f>Table2[[#This Row],[Boxes Sold]]*Table2[[#This Row],[Calories Per Box]]</f>
        <v>4800</v>
      </c>
      <c r="I26" s="19">
        <f>Table2[[#This Row],[Boxes Ordered]]*C$47</f>
        <v>32</v>
      </c>
      <c r="J26" s="19">
        <f>Table2[[#This Row],[Boxes Sold]]*C$47</f>
        <v>24</v>
      </c>
      <c r="K26" s="21">
        <f>Table2[[#This Row],[Revenue From Boxes Sold]]-Table2[[#This Row],[Cost of Boxes Ordered]]</f>
        <v>-8</v>
      </c>
      <c r="L26" s="22">
        <v>4.8000000000000007</v>
      </c>
      <c r="M26" s="22">
        <v>6.4</v>
      </c>
      <c r="N26" s="23">
        <f>Table2[[#This Row],[Net Profit]]+Table2[[#This Row],[Troop Earnings]]</f>
        <v>-3.1999999999999993</v>
      </c>
    </row>
    <row r="27" spans="1:14" x14ac:dyDescent="0.3">
      <c r="A27" s="24" t="s">
        <v>63</v>
      </c>
      <c r="B27" s="18">
        <v>1200</v>
      </c>
      <c r="C27" s="19" t="s">
        <v>73</v>
      </c>
      <c r="D27" s="19" t="s">
        <v>74</v>
      </c>
      <c r="E27" s="19">
        <v>6</v>
      </c>
      <c r="F27" s="19">
        <v>4</v>
      </c>
      <c r="G27" s="19">
        <f>Table2[[#This Row],[Boxes Ordered]]-Table2[[#This Row],[Boxes Sold]]</f>
        <v>2</v>
      </c>
      <c r="H27" s="20">
        <f>Table2[[#This Row],[Boxes Sold]]*Table2[[#This Row],[Calories Per Box]]</f>
        <v>4800</v>
      </c>
      <c r="I27" s="19">
        <f>Table2[[#This Row],[Boxes Ordered]]*C$47</f>
        <v>24</v>
      </c>
      <c r="J27" s="19">
        <f>Table2[[#This Row],[Boxes Sold]]*C$47</f>
        <v>16</v>
      </c>
      <c r="K27" s="21">
        <f>Table2[[#This Row],[Revenue From Boxes Sold]]-Table2[[#This Row],[Cost of Boxes Ordered]]</f>
        <v>-8</v>
      </c>
      <c r="L27" s="22">
        <v>3.2</v>
      </c>
      <c r="M27" s="22">
        <v>4.8000000000000007</v>
      </c>
      <c r="N27" s="23">
        <f>Table2[[#This Row],[Net Profit]]+Table2[[#This Row],[Troop Earnings]]</f>
        <v>-4.8</v>
      </c>
    </row>
    <row r="28" spans="1:14" x14ac:dyDescent="0.3">
      <c r="A28" s="24" t="s">
        <v>64</v>
      </c>
      <c r="B28" s="18">
        <v>1260</v>
      </c>
      <c r="C28" s="19" t="s">
        <v>73</v>
      </c>
      <c r="D28" s="19" t="s">
        <v>74</v>
      </c>
      <c r="E28" s="19">
        <v>8</v>
      </c>
      <c r="F28" s="19">
        <v>5</v>
      </c>
      <c r="G28" s="19">
        <f>Table2[[#This Row],[Boxes Ordered]]-Table2[[#This Row],[Boxes Sold]]</f>
        <v>3</v>
      </c>
      <c r="H28" s="20">
        <f>Table2[[#This Row],[Boxes Sold]]*Table2[[#This Row],[Calories Per Box]]</f>
        <v>6300</v>
      </c>
      <c r="I28" s="19">
        <f>Table2[[#This Row],[Boxes Ordered]]*C$47</f>
        <v>32</v>
      </c>
      <c r="J28" s="19">
        <f>Table2[[#This Row],[Boxes Sold]]*C$47</f>
        <v>20</v>
      </c>
      <c r="K28" s="21">
        <f>Table2[[#This Row],[Revenue From Boxes Sold]]-Table2[[#This Row],[Cost of Boxes Ordered]]</f>
        <v>-12</v>
      </c>
      <c r="L28" s="22">
        <v>4</v>
      </c>
      <c r="M28" s="22">
        <v>6.4</v>
      </c>
      <c r="N28" s="23">
        <f>Table2[[#This Row],[Net Profit]]+Table2[[#This Row],[Troop Earnings]]</f>
        <v>-8</v>
      </c>
    </row>
    <row r="29" spans="1:14" x14ac:dyDescent="0.3">
      <c r="A29" s="24" t="s">
        <v>65</v>
      </c>
      <c r="B29" s="18">
        <v>1120</v>
      </c>
      <c r="C29" s="19" t="s">
        <v>73</v>
      </c>
      <c r="D29" s="19" t="s">
        <v>74</v>
      </c>
      <c r="E29" s="19">
        <v>8</v>
      </c>
      <c r="F29" s="19">
        <v>3</v>
      </c>
      <c r="G29" s="19">
        <f>Table2[[#This Row],[Boxes Ordered]]-Table2[[#This Row],[Boxes Sold]]</f>
        <v>5</v>
      </c>
      <c r="H29" s="20">
        <f>Table2[[#This Row],[Boxes Sold]]*Table2[[#This Row],[Calories Per Box]]</f>
        <v>3360</v>
      </c>
      <c r="I29" s="19">
        <f>Table2[[#This Row],[Boxes Ordered]]*C$47</f>
        <v>32</v>
      </c>
      <c r="J29" s="19">
        <f>Table2[[#This Row],[Boxes Sold]]*C$47</f>
        <v>12</v>
      </c>
      <c r="K29" s="21">
        <f>Table2[[#This Row],[Revenue From Boxes Sold]]-Table2[[#This Row],[Cost of Boxes Ordered]]</f>
        <v>-20</v>
      </c>
      <c r="L29" s="22">
        <v>2.4000000000000004</v>
      </c>
      <c r="M29" s="22">
        <v>6.4</v>
      </c>
      <c r="N29" s="23">
        <f>Table2[[#This Row],[Net Profit]]+Table2[[#This Row],[Troop Earnings]]</f>
        <v>-17.600000000000001</v>
      </c>
    </row>
    <row r="30" spans="1:14" x14ac:dyDescent="0.3">
      <c r="A30" s="24" t="s">
        <v>66</v>
      </c>
      <c r="B30" s="18">
        <v>700</v>
      </c>
      <c r="C30" s="19" t="s">
        <v>73</v>
      </c>
      <c r="D30" s="19" t="s">
        <v>74</v>
      </c>
      <c r="E30" s="19">
        <v>8</v>
      </c>
      <c r="F30" s="19">
        <v>7</v>
      </c>
      <c r="G30" s="19">
        <f>Table2[[#This Row],[Boxes Ordered]]-Table2[[#This Row],[Boxes Sold]]</f>
        <v>1</v>
      </c>
      <c r="H30" s="20">
        <f>Table2[[#This Row],[Boxes Sold]]*Table2[[#This Row],[Calories Per Box]]</f>
        <v>4900</v>
      </c>
      <c r="I30" s="19">
        <f>Table2[[#This Row],[Boxes Ordered]]*C$47</f>
        <v>32</v>
      </c>
      <c r="J30" s="19">
        <f>Table2[[#This Row],[Boxes Sold]]*C$47</f>
        <v>28</v>
      </c>
      <c r="K30" s="21">
        <f>Table2[[#This Row],[Revenue From Boxes Sold]]-Table2[[#This Row],[Cost of Boxes Ordered]]</f>
        <v>-4</v>
      </c>
      <c r="L30" s="22">
        <v>5.6000000000000005</v>
      </c>
      <c r="M30" s="22">
        <v>6.4</v>
      </c>
      <c r="N30" s="23">
        <f>Table2[[#This Row],[Net Profit]]+Table2[[#This Row],[Troop Earnings]]</f>
        <v>1.6000000000000005</v>
      </c>
    </row>
    <row r="31" spans="1:14" x14ac:dyDescent="0.3">
      <c r="A31" s="24" t="s">
        <v>67</v>
      </c>
      <c r="B31" s="18">
        <v>1417.5</v>
      </c>
      <c r="C31" s="19" t="s">
        <v>73</v>
      </c>
      <c r="D31" s="19" t="s">
        <v>74</v>
      </c>
      <c r="E31" s="19">
        <v>8</v>
      </c>
      <c r="F31" s="19">
        <v>6</v>
      </c>
      <c r="G31" s="19">
        <f>Table2[[#This Row],[Boxes Ordered]]-Table2[[#This Row],[Boxes Sold]]</f>
        <v>2</v>
      </c>
      <c r="H31" s="20">
        <f>Table2[[#This Row],[Boxes Sold]]*Table2[[#This Row],[Calories Per Box]]</f>
        <v>8505</v>
      </c>
      <c r="I31" s="19">
        <f>Table2[[#This Row],[Boxes Ordered]]*C$47</f>
        <v>32</v>
      </c>
      <c r="J31" s="19">
        <f>Table2[[#This Row],[Boxes Sold]]*C$47</f>
        <v>24</v>
      </c>
      <c r="K31" s="21">
        <f>Table2[[#This Row],[Revenue From Boxes Sold]]-Table2[[#This Row],[Cost of Boxes Ordered]]</f>
        <v>-8</v>
      </c>
      <c r="L31" s="22">
        <v>4.8000000000000007</v>
      </c>
      <c r="M31" s="22">
        <v>6.4</v>
      </c>
      <c r="N31" s="23">
        <f>Table2[[#This Row],[Net Profit]]+Table2[[#This Row],[Troop Earnings]]</f>
        <v>-3.1999999999999993</v>
      </c>
    </row>
    <row r="32" spans="1:14" x14ac:dyDescent="0.3">
      <c r="A32" s="24" t="s">
        <v>68</v>
      </c>
      <c r="B32" s="18">
        <v>840</v>
      </c>
      <c r="C32" s="19" t="s">
        <v>73</v>
      </c>
      <c r="D32" s="19" t="s">
        <v>74</v>
      </c>
      <c r="E32" s="19">
        <v>6</v>
      </c>
      <c r="F32" s="19">
        <v>5</v>
      </c>
      <c r="G32" s="19">
        <f>Table2[[#This Row],[Boxes Ordered]]-Table2[[#This Row],[Boxes Sold]]</f>
        <v>1</v>
      </c>
      <c r="H32" s="20">
        <f>Table2[[#This Row],[Boxes Sold]]*Table2[[#This Row],[Calories Per Box]]</f>
        <v>4200</v>
      </c>
      <c r="I32" s="19">
        <f>Table2[[#This Row],[Boxes Ordered]]*C$47</f>
        <v>24</v>
      </c>
      <c r="J32" s="19">
        <f>Table2[[#This Row],[Boxes Sold]]*C$47</f>
        <v>20</v>
      </c>
      <c r="K32" s="21">
        <f>Table2[[#This Row],[Revenue From Boxes Sold]]-Table2[[#This Row],[Cost of Boxes Ordered]]</f>
        <v>-4</v>
      </c>
      <c r="L32" s="22">
        <v>4</v>
      </c>
      <c r="M32" s="22">
        <v>4.8000000000000007</v>
      </c>
      <c r="N32" s="23">
        <f>Table2[[#This Row],[Net Profit]]+Table2[[#This Row],[Troop Earnings]]</f>
        <v>0</v>
      </c>
    </row>
    <row r="33" spans="1:14" x14ac:dyDescent="0.3">
      <c r="A33" s="24" t="s">
        <v>69</v>
      </c>
      <c r="B33" s="18">
        <v>1200</v>
      </c>
      <c r="C33" s="19" t="s">
        <v>73</v>
      </c>
      <c r="D33" s="19" t="s">
        <v>74</v>
      </c>
      <c r="E33" s="19">
        <v>8</v>
      </c>
      <c r="F33" s="19">
        <v>7</v>
      </c>
      <c r="G33" s="19">
        <f>Table2[[#This Row],[Boxes Ordered]]-Table2[[#This Row],[Boxes Sold]]</f>
        <v>1</v>
      </c>
      <c r="H33" s="20">
        <f>Table2[[#This Row],[Boxes Sold]]*Table2[[#This Row],[Calories Per Box]]</f>
        <v>8400</v>
      </c>
      <c r="I33" s="19">
        <f>Table2[[#This Row],[Boxes Ordered]]*C$47</f>
        <v>32</v>
      </c>
      <c r="J33" s="19">
        <f>Table2[[#This Row],[Boxes Sold]]*C$47</f>
        <v>28</v>
      </c>
      <c r="K33" s="21">
        <f>Table2[[#This Row],[Revenue From Boxes Sold]]-Table2[[#This Row],[Cost of Boxes Ordered]]</f>
        <v>-4</v>
      </c>
      <c r="L33" s="22">
        <v>5.6000000000000005</v>
      </c>
      <c r="M33" s="22">
        <v>6.4</v>
      </c>
      <c r="N33" s="23">
        <f>Table2[[#This Row],[Net Profit]]+Table2[[#This Row],[Troop Earnings]]</f>
        <v>1.6000000000000005</v>
      </c>
    </row>
    <row r="34" spans="1:14" x14ac:dyDescent="0.3">
      <c r="A34" s="24" t="s">
        <v>70</v>
      </c>
      <c r="B34" s="18">
        <v>1280</v>
      </c>
      <c r="C34" s="19" t="s">
        <v>73</v>
      </c>
      <c r="D34" s="19" t="s">
        <v>74</v>
      </c>
      <c r="E34" s="19">
        <v>8</v>
      </c>
      <c r="F34" s="19">
        <v>8</v>
      </c>
      <c r="G34" s="19">
        <f>Table2[[#This Row],[Boxes Ordered]]-Table2[[#This Row],[Boxes Sold]]</f>
        <v>0</v>
      </c>
      <c r="H34" s="20">
        <f>Table2[[#This Row],[Boxes Sold]]*Table2[[#This Row],[Calories Per Box]]</f>
        <v>10240</v>
      </c>
      <c r="I34" s="19">
        <f>Table2[[#This Row],[Boxes Ordered]]*C$47</f>
        <v>32</v>
      </c>
      <c r="J34" s="19">
        <f>Table2[[#This Row],[Boxes Sold]]*C$47</f>
        <v>32</v>
      </c>
      <c r="K34" s="21">
        <f>Table2[[#This Row],[Revenue From Boxes Sold]]-Table2[[#This Row],[Cost of Boxes Ordered]]</f>
        <v>0</v>
      </c>
      <c r="L34" s="22">
        <v>6.4</v>
      </c>
      <c r="M34" s="22">
        <v>6.4</v>
      </c>
      <c r="N34" s="23">
        <f>Table2[[#This Row],[Net Profit]]+Table2[[#This Row],[Troop Earnings]]</f>
        <v>6.4</v>
      </c>
    </row>
    <row r="35" spans="1:14" x14ac:dyDescent="0.3">
      <c r="A35" s="24" t="s">
        <v>71</v>
      </c>
      <c r="B35" s="18">
        <v>1120</v>
      </c>
      <c r="C35" s="19" t="s">
        <v>73</v>
      </c>
      <c r="D35" s="19" t="s">
        <v>74</v>
      </c>
      <c r="E35" s="19">
        <v>8</v>
      </c>
      <c r="F35" s="19">
        <v>8</v>
      </c>
      <c r="G35" s="19">
        <f>Table2[[#This Row],[Boxes Ordered]]-Table2[[#This Row],[Boxes Sold]]</f>
        <v>0</v>
      </c>
      <c r="H35" s="20">
        <f>Table2[[#This Row],[Boxes Sold]]*Table2[[#This Row],[Calories Per Box]]</f>
        <v>8960</v>
      </c>
      <c r="I35" s="19">
        <f>Table2[[#This Row],[Boxes Ordered]]*C$47</f>
        <v>32</v>
      </c>
      <c r="J35" s="19">
        <f>Table2[[#This Row],[Boxes Sold]]*C$47</f>
        <v>32</v>
      </c>
      <c r="K35" s="21">
        <f>Table2[[#This Row],[Revenue From Boxes Sold]]-Table2[[#This Row],[Cost of Boxes Ordered]]</f>
        <v>0</v>
      </c>
      <c r="L35" s="22">
        <v>6.4</v>
      </c>
      <c r="M35" s="22">
        <v>6.4</v>
      </c>
      <c r="N35" s="23">
        <f>Table2[[#This Row],[Net Profit]]+Table2[[#This Row],[Troop Earnings]]</f>
        <v>6.4</v>
      </c>
    </row>
    <row r="36" spans="1:14" x14ac:dyDescent="0.3">
      <c r="A36" s="24" t="s">
        <v>59</v>
      </c>
      <c r="B36" s="18">
        <v>960</v>
      </c>
      <c r="C36" s="19" t="s">
        <v>73</v>
      </c>
      <c r="D36" s="19" t="s">
        <v>72</v>
      </c>
      <c r="E36" s="19">
        <v>2</v>
      </c>
      <c r="F36" s="19">
        <v>2</v>
      </c>
      <c r="G36" s="19">
        <f>Table2[[#This Row],[Boxes Ordered]]-Table2[[#This Row],[Boxes Sold]]</f>
        <v>0</v>
      </c>
      <c r="H36" s="20">
        <f>Table2[[#This Row],[Boxes Sold]]*Table2[[#This Row],[Calories Per Box]]</f>
        <v>1920</v>
      </c>
      <c r="I36" s="19">
        <f>Table2[[#This Row],[Boxes Ordered]]*C$47</f>
        <v>8</v>
      </c>
      <c r="J36" s="19">
        <f>Table2[[#This Row],[Boxes Sold]]*C$47</f>
        <v>8</v>
      </c>
      <c r="K36" s="21">
        <f>Table2[[#This Row],[Revenue From Boxes Sold]]-Table2[[#This Row],[Cost of Boxes Ordered]]</f>
        <v>0</v>
      </c>
      <c r="L36" s="22">
        <v>1.6</v>
      </c>
      <c r="M36" s="22">
        <v>1.6</v>
      </c>
      <c r="N36" s="23">
        <f>Table2[[#This Row],[Net Profit]]+Table2[[#This Row],[Troop Earnings]]</f>
        <v>1.6</v>
      </c>
    </row>
    <row r="37" spans="1:14" x14ac:dyDescent="0.3">
      <c r="A37" s="24" t="s">
        <v>62</v>
      </c>
      <c r="B37" s="18">
        <v>800</v>
      </c>
      <c r="C37" s="19" t="s">
        <v>73</v>
      </c>
      <c r="D37" s="19" t="s">
        <v>72</v>
      </c>
      <c r="E37" s="19">
        <v>5</v>
      </c>
      <c r="F37" s="19">
        <v>4</v>
      </c>
      <c r="G37" s="19">
        <f>Table2[[#This Row],[Boxes Ordered]]-Table2[[#This Row],[Boxes Sold]]</f>
        <v>1</v>
      </c>
      <c r="H37" s="20">
        <f>Table2[[#This Row],[Boxes Sold]]*Table2[[#This Row],[Calories Per Box]]</f>
        <v>3200</v>
      </c>
      <c r="I37" s="19">
        <f>Table2[[#This Row],[Boxes Ordered]]*C$47</f>
        <v>20</v>
      </c>
      <c r="J37" s="19">
        <f>Table2[[#This Row],[Boxes Sold]]*C$47</f>
        <v>16</v>
      </c>
      <c r="K37" s="21">
        <f>Table2[[#This Row],[Revenue From Boxes Sold]]-Table2[[#This Row],[Cost of Boxes Ordered]]</f>
        <v>-4</v>
      </c>
      <c r="L37" s="22">
        <v>3.2</v>
      </c>
      <c r="M37" s="22">
        <v>4</v>
      </c>
      <c r="N37" s="23">
        <f>Table2[[#This Row],[Net Profit]]+Table2[[#This Row],[Troop Earnings]]</f>
        <v>-0.79999999999999982</v>
      </c>
    </row>
    <row r="38" spans="1:14" x14ac:dyDescent="0.3">
      <c r="A38" s="24" t="s">
        <v>63</v>
      </c>
      <c r="B38" s="18">
        <v>1200</v>
      </c>
      <c r="C38" s="19" t="s">
        <v>73</v>
      </c>
      <c r="D38" s="19" t="s">
        <v>72</v>
      </c>
      <c r="E38" s="19">
        <v>8</v>
      </c>
      <c r="F38" s="19">
        <v>6</v>
      </c>
      <c r="G38" s="19">
        <f>Table2[[#This Row],[Boxes Ordered]]-Table2[[#This Row],[Boxes Sold]]</f>
        <v>2</v>
      </c>
      <c r="H38" s="20">
        <f>Table2[[#This Row],[Boxes Sold]]*Table2[[#This Row],[Calories Per Box]]</f>
        <v>7200</v>
      </c>
      <c r="I38" s="19">
        <f>Table2[[#This Row],[Boxes Ordered]]*C$47</f>
        <v>32</v>
      </c>
      <c r="J38" s="19">
        <f>Table2[[#This Row],[Boxes Sold]]*C$47</f>
        <v>24</v>
      </c>
      <c r="K38" s="21">
        <f>Table2[[#This Row],[Revenue From Boxes Sold]]-Table2[[#This Row],[Cost of Boxes Ordered]]</f>
        <v>-8</v>
      </c>
      <c r="L38" s="22">
        <v>4.8000000000000007</v>
      </c>
      <c r="M38" s="22">
        <v>6.4</v>
      </c>
      <c r="N38" s="23">
        <f>Table2[[#This Row],[Net Profit]]+Table2[[#This Row],[Troop Earnings]]</f>
        <v>-3.1999999999999993</v>
      </c>
    </row>
    <row r="39" spans="1:14" x14ac:dyDescent="0.3">
      <c r="A39" s="24" t="s">
        <v>64</v>
      </c>
      <c r="B39" s="18">
        <v>1260</v>
      </c>
      <c r="C39" s="19" t="s">
        <v>73</v>
      </c>
      <c r="D39" s="19" t="s">
        <v>72</v>
      </c>
      <c r="E39" s="19">
        <v>9</v>
      </c>
      <c r="F39" s="19">
        <v>7</v>
      </c>
      <c r="G39" s="19">
        <f>Table2[[#This Row],[Boxes Ordered]]-Table2[[#This Row],[Boxes Sold]]</f>
        <v>2</v>
      </c>
      <c r="H39" s="20">
        <f>Table2[[#This Row],[Boxes Sold]]*Table2[[#This Row],[Calories Per Box]]</f>
        <v>8820</v>
      </c>
      <c r="I39" s="19">
        <f>Table2[[#This Row],[Boxes Ordered]]*C$47</f>
        <v>36</v>
      </c>
      <c r="J39" s="19">
        <f>Table2[[#This Row],[Boxes Sold]]*C$47</f>
        <v>28</v>
      </c>
      <c r="K39" s="21">
        <f>Table2[[#This Row],[Revenue From Boxes Sold]]-Table2[[#This Row],[Cost of Boxes Ordered]]</f>
        <v>-8</v>
      </c>
      <c r="L39" s="22">
        <v>5.6000000000000005</v>
      </c>
      <c r="M39" s="22">
        <v>7.2</v>
      </c>
      <c r="N39" s="23">
        <f>Table2[[#This Row],[Net Profit]]+Table2[[#This Row],[Troop Earnings]]</f>
        <v>-2.3999999999999995</v>
      </c>
    </row>
    <row r="40" spans="1:14" x14ac:dyDescent="0.3">
      <c r="A40" s="24" t="s">
        <v>65</v>
      </c>
      <c r="B40" s="18">
        <v>1120</v>
      </c>
      <c r="C40" s="19" t="s">
        <v>73</v>
      </c>
      <c r="D40" s="19" t="s">
        <v>72</v>
      </c>
      <c r="E40" s="19">
        <v>10</v>
      </c>
      <c r="F40" s="19">
        <v>8</v>
      </c>
      <c r="G40" s="19">
        <f>Table2[[#This Row],[Boxes Ordered]]-Table2[[#This Row],[Boxes Sold]]</f>
        <v>2</v>
      </c>
      <c r="H40" s="20">
        <f>Table2[[#This Row],[Boxes Sold]]*Table2[[#This Row],[Calories Per Box]]</f>
        <v>8960</v>
      </c>
      <c r="I40" s="19">
        <f>Table2[[#This Row],[Boxes Ordered]]*C$47</f>
        <v>40</v>
      </c>
      <c r="J40" s="19">
        <f>Table2[[#This Row],[Boxes Sold]]*C$47</f>
        <v>32</v>
      </c>
      <c r="K40" s="21">
        <f>Table2[[#This Row],[Revenue From Boxes Sold]]-Table2[[#This Row],[Cost of Boxes Ordered]]</f>
        <v>-8</v>
      </c>
      <c r="L40" s="22">
        <v>6.4</v>
      </c>
      <c r="M40" s="22">
        <v>8</v>
      </c>
      <c r="N40" s="23">
        <f>Table2[[#This Row],[Net Profit]]+Table2[[#This Row],[Troop Earnings]]</f>
        <v>-1.5999999999999996</v>
      </c>
    </row>
    <row r="41" spans="1:14" x14ac:dyDescent="0.3">
      <c r="A41" s="24" t="s">
        <v>66</v>
      </c>
      <c r="B41" s="18">
        <v>700</v>
      </c>
      <c r="C41" s="19" t="s">
        <v>73</v>
      </c>
      <c r="D41" s="19" t="s">
        <v>72</v>
      </c>
      <c r="E41" s="19">
        <v>11</v>
      </c>
      <c r="F41" s="19">
        <v>6</v>
      </c>
      <c r="G41" s="19">
        <f>Table2[[#This Row],[Boxes Ordered]]-Table2[[#This Row],[Boxes Sold]]</f>
        <v>5</v>
      </c>
      <c r="H41" s="20">
        <f>Table2[[#This Row],[Boxes Sold]]*Table2[[#This Row],[Calories Per Box]]</f>
        <v>4200</v>
      </c>
      <c r="I41" s="19">
        <f>Table2[[#This Row],[Boxes Ordered]]*C$47</f>
        <v>44</v>
      </c>
      <c r="J41" s="19">
        <f>Table2[[#This Row],[Boxes Sold]]*C$47</f>
        <v>24</v>
      </c>
      <c r="K41" s="21">
        <f>Table2[[#This Row],[Revenue From Boxes Sold]]-Table2[[#This Row],[Cost of Boxes Ordered]]</f>
        <v>-20</v>
      </c>
      <c r="L41" s="22">
        <v>4.8000000000000007</v>
      </c>
      <c r="M41" s="22">
        <v>8.8000000000000007</v>
      </c>
      <c r="N41" s="23">
        <f>Table2[[#This Row],[Net Profit]]+Table2[[#This Row],[Troop Earnings]]</f>
        <v>-15.2</v>
      </c>
    </row>
    <row r="42" spans="1:14" x14ac:dyDescent="0.3">
      <c r="A42" s="24" t="s">
        <v>67</v>
      </c>
      <c r="B42" s="18">
        <v>1417.5</v>
      </c>
      <c r="C42" s="19" t="s">
        <v>73</v>
      </c>
      <c r="D42" s="19" t="s">
        <v>72</v>
      </c>
      <c r="E42" s="19">
        <v>5</v>
      </c>
      <c r="F42" s="19">
        <v>3</v>
      </c>
      <c r="G42" s="19">
        <f>Table2[[#This Row],[Boxes Ordered]]-Table2[[#This Row],[Boxes Sold]]</f>
        <v>2</v>
      </c>
      <c r="H42" s="20">
        <f>Table2[[#This Row],[Boxes Sold]]*Table2[[#This Row],[Calories Per Box]]</f>
        <v>4252.5</v>
      </c>
      <c r="I42" s="19">
        <f>Table2[[#This Row],[Boxes Ordered]]*C$47</f>
        <v>20</v>
      </c>
      <c r="J42" s="19">
        <f>Table2[[#This Row],[Boxes Sold]]*C$47</f>
        <v>12</v>
      </c>
      <c r="K42" s="21">
        <f>Table2[[#This Row],[Revenue From Boxes Sold]]-Table2[[#This Row],[Cost of Boxes Ordered]]</f>
        <v>-8</v>
      </c>
      <c r="L42" s="22">
        <v>2.4000000000000004</v>
      </c>
      <c r="M42" s="22">
        <v>4</v>
      </c>
      <c r="N42" s="23">
        <f>Table2[[#This Row],[Net Profit]]+Table2[[#This Row],[Troop Earnings]]</f>
        <v>-5.6</v>
      </c>
    </row>
    <row r="43" spans="1:14" x14ac:dyDescent="0.3">
      <c r="A43" s="24" t="s">
        <v>68</v>
      </c>
      <c r="B43" s="18">
        <v>840</v>
      </c>
      <c r="C43" s="19" t="s">
        <v>73</v>
      </c>
      <c r="D43" s="19" t="s">
        <v>72</v>
      </c>
      <c r="E43" s="19">
        <v>9</v>
      </c>
      <c r="F43" s="19">
        <v>7</v>
      </c>
      <c r="G43" s="19">
        <f>Table2[[#This Row],[Boxes Ordered]]-Table2[[#This Row],[Boxes Sold]]</f>
        <v>2</v>
      </c>
      <c r="H43" s="20">
        <f>Table2[[#This Row],[Boxes Sold]]*Table2[[#This Row],[Calories Per Box]]</f>
        <v>5880</v>
      </c>
      <c r="I43" s="19">
        <f>Table2[[#This Row],[Boxes Ordered]]*C$47</f>
        <v>36</v>
      </c>
      <c r="J43" s="19">
        <f>Table2[[#This Row],[Boxes Sold]]*C$47</f>
        <v>28</v>
      </c>
      <c r="K43" s="21">
        <f>Table2[[#This Row],[Revenue From Boxes Sold]]-Table2[[#This Row],[Cost of Boxes Ordered]]</f>
        <v>-8</v>
      </c>
      <c r="L43" s="22">
        <v>5.6000000000000005</v>
      </c>
      <c r="M43" s="22">
        <v>7.2</v>
      </c>
      <c r="N43" s="23">
        <f>Table2[[#This Row],[Net Profit]]+Table2[[#This Row],[Troop Earnings]]</f>
        <v>-2.3999999999999995</v>
      </c>
    </row>
    <row r="44" spans="1:14" x14ac:dyDescent="0.3">
      <c r="A44" s="24" t="s">
        <v>69</v>
      </c>
      <c r="B44" s="18">
        <v>1200</v>
      </c>
      <c r="C44" s="19" t="s">
        <v>73</v>
      </c>
      <c r="D44" s="19" t="s">
        <v>72</v>
      </c>
      <c r="E44" s="19">
        <v>5</v>
      </c>
      <c r="F44" s="19">
        <v>4</v>
      </c>
      <c r="G44" s="19">
        <f>Table2[[#This Row],[Boxes Ordered]]-Table2[[#This Row],[Boxes Sold]]</f>
        <v>1</v>
      </c>
      <c r="H44" s="20">
        <f>Table2[[#This Row],[Boxes Sold]]*Table2[[#This Row],[Calories Per Box]]</f>
        <v>4800</v>
      </c>
      <c r="I44" s="19">
        <f>Table2[[#This Row],[Boxes Ordered]]*C$47</f>
        <v>20</v>
      </c>
      <c r="J44" s="19">
        <f>Table2[[#This Row],[Boxes Sold]]*C$47</f>
        <v>16</v>
      </c>
      <c r="K44" s="21">
        <f>Table2[[#This Row],[Revenue From Boxes Sold]]-Table2[[#This Row],[Cost of Boxes Ordered]]</f>
        <v>-4</v>
      </c>
      <c r="L44" s="22">
        <v>3.2</v>
      </c>
      <c r="M44" s="22">
        <v>4</v>
      </c>
      <c r="N44" s="23">
        <f>Table2[[#This Row],[Net Profit]]+Table2[[#This Row],[Troop Earnings]]</f>
        <v>-0.79999999999999982</v>
      </c>
    </row>
    <row r="45" spans="1:14" x14ac:dyDescent="0.3">
      <c r="A45" s="24" t="s">
        <v>70</v>
      </c>
      <c r="B45" s="18">
        <v>1280</v>
      </c>
      <c r="C45" s="19" t="s">
        <v>73</v>
      </c>
      <c r="D45" s="19" t="s">
        <v>72</v>
      </c>
      <c r="E45" s="19">
        <v>7</v>
      </c>
      <c r="F45" s="19">
        <v>7</v>
      </c>
      <c r="G45" s="19">
        <f>Table2[[#This Row],[Boxes Ordered]]-Table2[[#This Row],[Boxes Sold]]</f>
        <v>0</v>
      </c>
      <c r="H45" s="20">
        <f>Table2[[#This Row],[Boxes Sold]]*Table2[[#This Row],[Calories Per Box]]</f>
        <v>8960</v>
      </c>
      <c r="I45" s="19">
        <f>Table2[[#This Row],[Boxes Ordered]]*C$47</f>
        <v>28</v>
      </c>
      <c r="J45" s="19">
        <f>Table2[[#This Row],[Boxes Sold]]*C$47</f>
        <v>28</v>
      </c>
      <c r="K45" s="21">
        <f>Table2[[#This Row],[Revenue From Boxes Sold]]-Table2[[#This Row],[Cost of Boxes Ordered]]</f>
        <v>0</v>
      </c>
      <c r="L45" s="22">
        <v>5.6000000000000005</v>
      </c>
      <c r="M45" s="22">
        <v>5.6000000000000005</v>
      </c>
      <c r="N45" s="23">
        <f>Table2[[#This Row],[Net Profit]]+Table2[[#This Row],[Troop Earnings]]</f>
        <v>5.6000000000000005</v>
      </c>
    </row>
    <row r="46" spans="1:14" x14ac:dyDescent="0.3">
      <c r="A46" s="24" t="s">
        <v>71</v>
      </c>
      <c r="B46" s="18">
        <v>1120</v>
      </c>
      <c r="C46" s="19" t="s">
        <v>73</v>
      </c>
      <c r="D46" s="19" t="s">
        <v>72</v>
      </c>
      <c r="E46" s="19">
        <v>6</v>
      </c>
      <c r="F46" s="19">
        <v>5</v>
      </c>
      <c r="G46" s="19">
        <f>Table2[[#This Row],[Boxes Ordered]]-Table2[[#This Row],[Boxes Sold]]</f>
        <v>1</v>
      </c>
      <c r="H46" s="20">
        <f>Table2[[#This Row],[Boxes Sold]]*Table2[[#This Row],[Calories Per Box]]</f>
        <v>5600</v>
      </c>
      <c r="I46" s="19">
        <f>Table2[[#This Row],[Boxes Ordered]]*C$47</f>
        <v>24</v>
      </c>
      <c r="J46" s="19">
        <f>Table2[[#This Row],[Boxes Sold]]*C$47</f>
        <v>20</v>
      </c>
      <c r="K46" s="21">
        <f>Table2[[#This Row],[Revenue From Boxes Sold]]-Table2[[#This Row],[Cost of Boxes Ordered]]</f>
        <v>-4</v>
      </c>
      <c r="L46" s="22">
        <v>4</v>
      </c>
      <c r="M46" s="22">
        <v>4.8000000000000007</v>
      </c>
      <c r="N46" s="23">
        <f>Table2[[#This Row],[Net Profit]]+Table2[[#This Row],[Troop Earnings]]</f>
        <v>0</v>
      </c>
    </row>
    <row r="47" spans="1:14" ht="18" x14ac:dyDescent="0.35">
      <c r="A47" s="25"/>
      <c r="B47" s="26" t="s">
        <v>75</v>
      </c>
      <c r="C47" s="27">
        <v>4</v>
      </c>
      <c r="D47" s="28"/>
      <c r="E47" s="29"/>
      <c r="F47" s="28"/>
      <c r="G47" s="26" t="s">
        <v>76</v>
      </c>
      <c r="H47" s="30">
        <v>0.1</v>
      </c>
      <c r="I47" s="28"/>
      <c r="J47" s="29"/>
      <c r="K47" s="31"/>
      <c r="L47" s="26" t="s">
        <v>77</v>
      </c>
      <c r="M47" s="30">
        <v>0.2</v>
      </c>
      <c r="N47" s="32"/>
    </row>
    <row r="48" spans="1:14" ht="21.75" customHeight="1" x14ac:dyDescent="0.3">
      <c r="H48" s="19">
        <f>MEDIAN(Table2[Calories in Boxes Sold])</f>
        <v>5740</v>
      </c>
    </row>
    <row r="49" spans="1:16" ht="28.8" x14ac:dyDescent="0.55000000000000004">
      <c r="A49" s="33" t="s">
        <v>78</v>
      </c>
      <c r="B49" s="34" t="s">
        <v>79</v>
      </c>
      <c r="C49" s="34" t="s">
        <v>80</v>
      </c>
      <c r="D49" s="34" t="s">
        <v>81</v>
      </c>
      <c r="E49" s="34" t="s">
        <v>82</v>
      </c>
      <c r="F49" s="34" t="s">
        <v>83</v>
      </c>
      <c r="G49" s="34" t="s">
        <v>84</v>
      </c>
      <c r="H49" s="34" t="s">
        <v>85</v>
      </c>
      <c r="I49" s="34" t="s">
        <v>86</v>
      </c>
      <c r="J49" s="34" t="s">
        <v>87</v>
      </c>
      <c r="K49" s="34" t="s">
        <v>88</v>
      </c>
      <c r="L49" s="34" t="s">
        <v>89</v>
      </c>
      <c r="M49" s="35" t="s">
        <v>90</v>
      </c>
      <c r="O49" s="36"/>
      <c r="P49" s="24"/>
    </row>
    <row r="50" spans="1:16" x14ac:dyDescent="0.3">
      <c r="A50" t="s">
        <v>59</v>
      </c>
      <c r="B50" s="19">
        <v>18</v>
      </c>
      <c r="C50" s="19">
        <v>3</v>
      </c>
      <c r="D50" s="18">
        <v>53.333333333333336</v>
      </c>
      <c r="E50" s="19">
        <v>160</v>
      </c>
      <c r="F50" s="18">
        <f>Table14[[#This Row],[Calories/ Cookie]]*Table14[[#This Row],[Cookies in box]]</f>
        <v>960</v>
      </c>
      <c r="G50" s="37">
        <v>6.5</v>
      </c>
      <c r="H50" s="37">
        <v>2.25</v>
      </c>
      <c r="I50" s="37">
        <v>24</v>
      </c>
      <c r="J50" s="37">
        <v>0.5</v>
      </c>
      <c r="K50" s="37">
        <v>9.5</v>
      </c>
      <c r="L50" s="37">
        <v>2.5</v>
      </c>
      <c r="M50" s="19" t="s">
        <v>91</v>
      </c>
    </row>
    <row r="51" spans="1:16" x14ac:dyDescent="0.3">
      <c r="A51" t="s">
        <v>62</v>
      </c>
      <c r="B51" s="19">
        <v>20</v>
      </c>
      <c r="C51" s="19">
        <v>4</v>
      </c>
      <c r="D51" s="18">
        <v>40</v>
      </c>
      <c r="E51" s="19">
        <v>160</v>
      </c>
      <c r="F51" s="18">
        <f>Table14[[#This Row],[Calories/ Cookie]]*Table14[[#This Row],[Cookies in box]]</f>
        <v>800</v>
      </c>
      <c r="G51" s="37">
        <v>8</v>
      </c>
      <c r="H51" s="37">
        <v>3.5</v>
      </c>
      <c r="I51" s="37">
        <v>20</v>
      </c>
      <c r="J51" s="37">
        <v>0</v>
      </c>
      <c r="K51" s="37">
        <v>9</v>
      </c>
      <c r="L51" s="37">
        <v>1</v>
      </c>
      <c r="M51" s="19" t="s">
        <v>91</v>
      </c>
    </row>
    <row r="52" spans="1:16" x14ac:dyDescent="0.3">
      <c r="A52" t="s">
        <v>63</v>
      </c>
      <c r="B52" s="19">
        <v>16</v>
      </c>
      <c r="C52" s="19">
        <v>2</v>
      </c>
      <c r="D52" s="18">
        <v>75</v>
      </c>
      <c r="E52" s="19">
        <v>150</v>
      </c>
      <c r="F52" s="18">
        <f>Table14[[#This Row],[Calories/ Cookie]]*Table14[[#This Row],[Cookies in box]]</f>
        <v>1200</v>
      </c>
      <c r="G52" s="37">
        <v>7</v>
      </c>
      <c r="H52" s="37">
        <v>4</v>
      </c>
      <c r="I52" s="37">
        <v>22</v>
      </c>
      <c r="J52" s="37">
        <v>1</v>
      </c>
      <c r="K52" s="37">
        <v>10</v>
      </c>
      <c r="L52" s="37">
        <v>1</v>
      </c>
      <c r="M52" s="19" t="s">
        <v>92</v>
      </c>
    </row>
    <row r="53" spans="1:16" x14ac:dyDescent="0.3">
      <c r="A53" t="s">
        <v>64</v>
      </c>
      <c r="B53" s="19">
        <v>21</v>
      </c>
      <c r="C53" s="19">
        <v>3</v>
      </c>
      <c r="D53" s="18">
        <v>60</v>
      </c>
      <c r="E53" s="19">
        <v>180</v>
      </c>
      <c r="F53" s="18">
        <f>Table14[[#This Row],[Calories/ Cookie]]*Table14[[#This Row],[Cookies in box]]</f>
        <v>1260</v>
      </c>
      <c r="G53" s="37">
        <v>8</v>
      </c>
      <c r="H53" s="37">
        <v>4</v>
      </c>
      <c r="I53" s="37">
        <v>25</v>
      </c>
      <c r="J53" s="37">
        <v>1</v>
      </c>
      <c r="K53" s="37">
        <v>11</v>
      </c>
      <c r="L53" s="37">
        <v>1</v>
      </c>
      <c r="M53" s="19" t="s">
        <v>92</v>
      </c>
    </row>
    <row r="54" spans="1:16" x14ac:dyDescent="0.3">
      <c r="A54" t="s">
        <v>65</v>
      </c>
      <c r="B54" s="19">
        <v>16</v>
      </c>
      <c r="C54" s="19">
        <v>2</v>
      </c>
      <c r="D54" s="18">
        <v>70</v>
      </c>
      <c r="E54" s="19">
        <v>140</v>
      </c>
      <c r="F54" s="18">
        <f>Table14[[#This Row],[Calories/ Cookie]]*Table14[[#This Row],[Cookies in box]]</f>
        <v>1120</v>
      </c>
      <c r="G54" s="37">
        <v>7</v>
      </c>
      <c r="H54" s="37">
        <v>5.5</v>
      </c>
      <c r="I54" s="37">
        <v>18.5</v>
      </c>
      <c r="J54" s="37">
        <v>0.5</v>
      </c>
      <c r="K54" s="37">
        <v>11.5</v>
      </c>
      <c r="L54" s="37">
        <v>0.5</v>
      </c>
      <c r="M54" s="19" t="s">
        <v>91</v>
      </c>
    </row>
    <row r="55" spans="1:16" x14ac:dyDescent="0.3">
      <c r="A55" t="s">
        <v>66</v>
      </c>
      <c r="B55" s="19">
        <v>25</v>
      </c>
      <c r="C55" s="19">
        <v>5</v>
      </c>
      <c r="D55" s="18">
        <v>28</v>
      </c>
      <c r="E55" s="19">
        <v>140</v>
      </c>
      <c r="F55" s="18">
        <f>Table14[[#This Row],[Calories/ Cookie]]*Table14[[#This Row],[Cookies in box]]</f>
        <v>700</v>
      </c>
      <c r="G55" s="37">
        <v>5</v>
      </c>
      <c r="H55" s="37">
        <v>1.5</v>
      </c>
      <c r="I55" s="37">
        <v>23</v>
      </c>
      <c r="J55" s="37">
        <v>0</v>
      </c>
      <c r="K55" s="37">
        <v>10</v>
      </c>
      <c r="L55" s="37">
        <v>1</v>
      </c>
      <c r="M55" s="19" t="s">
        <v>91</v>
      </c>
    </row>
    <row r="56" spans="1:16" x14ac:dyDescent="0.3">
      <c r="A56" t="s">
        <v>67</v>
      </c>
      <c r="B56" s="19">
        <v>21</v>
      </c>
      <c r="C56" s="19">
        <v>2</v>
      </c>
      <c r="D56" s="18">
        <v>67.5</v>
      </c>
      <c r="E56" s="19">
        <v>135</v>
      </c>
      <c r="F56" s="18">
        <f>Table14[[#This Row],[Calories/ Cookie]]*Table14[[#This Row],[Cookies in box]]</f>
        <v>1417.5</v>
      </c>
      <c r="G56" s="37">
        <v>8</v>
      </c>
      <c r="H56" s="37">
        <v>4.5</v>
      </c>
      <c r="I56" s="37">
        <v>14</v>
      </c>
      <c r="J56" s="37">
        <v>0.5</v>
      </c>
      <c r="K56" s="37">
        <v>8</v>
      </c>
      <c r="L56" s="37">
        <v>2</v>
      </c>
      <c r="M56" s="19" t="s">
        <v>92</v>
      </c>
    </row>
    <row r="57" spans="1:16" x14ac:dyDescent="0.3">
      <c r="A57" t="s">
        <v>68</v>
      </c>
      <c r="B57" s="19">
        <v>14</v>
      </c>
      <c r="C57" s="19">
        <v>2</v>
      </c>
      <c r="D57" s="18">
        <v>60</v>
      </c>
      <c r="E57" s="19">
        <v>120</v>
      </c>
      <c r="F57" s="18">
        <f>Table14[[#This Row],[Calories/ Cookie]]*Table14[[#This Row],[Cookies in box]]</f>
        <v>840</v>
      </c>
      <c r="G57" s="37">
        <v>5</v>
      </c>
      <c r="H57" s="37">
        <v>2</v>
      </c>
      <c r="I57" s="37">
        <v>17</v>
      </c>
      <c r="J57" s="37">
        <v>0</v>
      </c>
      <c r="K57" s="37">
        <v>7</v>
      </c>
      <c r="L57" s="37">
        <v>1</v>
      </c>
      <c r="M57" s="19" t="s">
        <v>91</v>
      </c>
    </row>
    <row r="58" spans="1:16" x14ac:dyDescent="0.3">
      <c r="A58" t="s">
        <v>69</v>
      </c>
      <c r="B58" s="19">
        <v>16</v>
      </c>
      <c r="C58" s="19">
        <v>2</v>
      </c>
      <c r="D58" s="18">
        <v>75</v>
      </c>
      <c r="E58" s="19">
        <v>150</v>
      </c>
      <c r="F58" s="18">
        <f>Table14[[#This Row],[Calories/ Cookie]]*Table14[[#This Row],[Cookies in box]]</f>
        <v>1200</v>
      </c>
      <c r="G58" s="37">
        <v>6</v>
      </c>
      <c r="H58" s="37">
        <v>4.5</v>
      </c>
      <c r="I58" s="37">
        <v>22</v>
      </c>
      <c r="J58" s="37">
        <v>0</v>
      </c>
      <c r="K58" s="37">
        <v>11</v>
      </c>
      <c r="L58" s="37">
        <v>1</v>
      </c>
      <c r="M58" s="19" t="s">
        <v>92</v>
      </c>
    </row>
    <row r="59" spans="1:16" x14ac:dyDescent="0.3">
      <c r="A59" t="s">
        <v>70</v>
      </c>
      <c r="B59" s="19">
        <v>32</v>
      </c>
      <c r="C59" s="19">
        <v>4</v>
      </c>
      <c r="D59" s="18">
        <v>40</v>
      </c>
      <c r="E59" s="19">
        <v>160</v>
      </c>
      <c r="F59" s="18">
        <f>Table14[[#This Row],[Calories/ Cookie]]*Table14[[#This Row],[Cookies in box]]</f>
        <v>1280</v>
      </c>
      <c r="G59" s="37">
        <v>8</v>
      </c>
      <c r="H59" s="37">
        <v>5</v>
      </c>
      <c r="I59" s="37">
        <v>22</v>
      </c>
      <c r="J59" s="37">
        <v>0.5</v>
      </c>
      <c r="K59" s="37">
        <v>10</v>
      </c>
      <c r="L59" s="37">
        <v>1</v>
      </c>
      <c r="M59" s="19" t="s">
        <v>92</v>
      </c>
    </row>
    <row r="60" spans="1:16" x14ac:dyDescent="0.3">
      <c r="A60" t="s">
        <v>71</v>
      </c>
      <c r="B60" s="19">
        <v>40</v>
      </c>
      <c r="C60" s="19">
        <v>5</v>
      </c>
      <c r="D60" s="18">
        <v>28</v>
      </c>
      <c r="E60" s="19">
        <v>140</v>
      </c>
      <c r="F60" s="18">
        <f>Table14[[#This Row],[Calories/ Cookie]]*Table14[[#This Row],[Cookies in box]]</f>
        <v>1120</v>
      </c>
      <c r="G60" s="37">
        <v>6</v>
      </c>
      <c r="H60" s="37">
        <v>2.25</v>
      </c>
      <c r="I60" s="37">
        <v>20.5</v>
      </c>
      <c r="J60" s="37">
        <v>0.5</v>
      </c>
      <c r="K60" s="37">
        <v>5.5</v>
      </c>
      <c r="L60" s="37">
        <v>1.5</v>
      </c>
      <c r="M60" s="19" t="s">
        <v>91</v>
      </c>
    </row>
    <row r="61" spans="1:16" x14ac:dyDescent="0.3">
      <c r="A61" s="38" t="s">
        <v>93</v>
      </c>
      <c r="B61" s="39"/>
      <c r="C61" s="39"/>
      <c r="D61" s="40"/>
      <c r="E61" s="39"/>
      <c r="F61" s="40"/>
      <c r="G61" s="41"/>
      <c r="H61" s="41"/>
      <c r="I61" s="41"/>
      <c r="J61" s="41"/>
      <c r="K61" s="41"/>
      <c r="L61" s="41"/>
      <c r="M61" s="39"/>
    </row>
  </sheetData>
  <printOptions horizontalCentered="1"/>
  <pageMargins left="0.25" right="0.25" top="0.25" bottom="0.25" header="0.3" footer="0.3"/>
  <pageSetup scale="59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tabSelected="1" workbookViewId="0"/>
  </sheetViews>
  <sheetFormatPr defaultRowHeight="13.8" x14ac:dyDescent="0.25"/>
  <cols>
    <col min="1" max="1" width="9.5546875" style="5" customWidth="1"/>
    <col min="2" max="2" width="14.44140625" style="10" customWidth="1"/>
    <col min="3" max="3" width="10.77734375" style="4" bestFit="1" customWidth="1"/>
    <col min="4" max="4" width="15.6640625" style="4" bestFit="1" customWidth="1"/>
    <col min="5" max="5" width="13.33203125" style="4" bestFit="1" customWidth="1"/>
    <col min="6" max="6" width="9.6640625" style="4" bestFit="1" customWidth="1"/>
    <col min="7" max="7" width="10.6640625" style="4" bestFit="1" customWidth="1"/>
    <col min="8" max="8" width="12.21875" style="4" bestFit="1" customWidth="1"/>
    <col min="9" max="9" width="11.77734375" style="4" customWidth="1"/>
    <col min="10" max="10" width="10.44140625" style="4" bestFit="1" customWidth="1"/>
    <col min="11" max="11" width="10.88671875" style="4" customWidth="1"/>
    <col min="12" max="12" width="9.44140625" style="4" customWidth="1"/>
    <col min="13" max="13" width="13.6640625" style="4" bestFit="1" customWidth="1"/>
    <col min="14" max="14" width="10.33203125" style="4" customWidth="1"/>
    <col min="15" max="16384" width="8.886718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5">
      <c r="A2" s="5">
        <v>1</v>
      </c>
      <c r="B2" s="6" t="str">
        <f>"Franchise"&amp;A2</f>
        <v>Franchise1</v>
      </c>
      <c r="C2" s="7" t="s">
        <v>14</v>
      </c>
      <c r="D2" s="7" t="s">
        <v>15</v>
      </c>
      <c r="E2" s="7" t="s">
        <v>16</v>
      </c>
      <c r="F2" s="8">
        <v>40939</v>
      </c>
      <c r="G2" s="9">
        <v>3000</v>
      </c>
      <c r="H2" s="9">
        <v>2070000</v>
      </c>
      <c r="I2" s="9">
        <v>1531800</v>
      </c>
      <c r="J2" s="9">
        <v>60000</v>
      </c>
      <c r="K2" s="9">
        <v>138000</v>
      </c>
      <c r="L2" s="9">
        <v>57000</v>
      </c>
      <c r="M2" s="9">
        <v>12627</v>
      </c>
      <c r="N2" s="9">
        <v>41400</v>
      </c>
    </row>
    <row r="3" spans="1:14" x14ac:dyDescent="0.25">
      <c r="A3" s="5">
        <v>2</v>
      </c>
      <c r="B3" s="6" t="str">
        <f t="shared" ref="B3:B66" si="0">"Franchise"&amp;A3</f>
        <v>Franchise2</v>
      </c>
      <c r="C3" s="7" t="s">
        <v>14</v>
      </c>
      <c r="D3" s="7" t="s">
        <v>15</v>
      </c>
      <c r="E3" s="7" t="s">
        <v>17</v>
      </c>
      <c r="F3" s="8">
        <v>40939</v>
      </c>
      <c r="G3" s="9">
        <v>4500</v>
      </c>
      <c r="H3" s="9">
        <v>1485000</v>
      </c>
      <c r="I3" s="9">
        <v>1054350</v>
      </c>
      <c r="J3" s="9">
        <v>90000</v>
      </c>
      <c r="K3" s="9">
        <v>220500</v>
      </c>
      <c r="L3" s="9">
        <v>85500</v>
      </c>
      <c r="M3" s="9">
        <v>9356</v>
      </c>
      <c r="N3" s="9">
        <v>14850</v>
      </c>
    </row>
    <row r="4" spans="1:14" x14ac:dyDescent="0.25">
      <c r="A4" s="5">
        <v>3</v>
      </c>
      <c r="B4" s="6" t="str">
        <f t="shared" si="0"/>
        <v>Franchise3</v>
      </c>
      <c r="C4" s="7" t="s">
        <v>14</v>
      </c>
      <c r="D4" s="7" t="s">
        <v>18</v>
      </c>
      <c r="E4" s="7" t="s">
        <v>19</v>
      </c>
      <c r="F4" s="8">
        <v>40939</v>
      </c>
      <c r="G4" s="9">
        <v>5600</v>
      </c>
      <c r="H4" s="9">
        <v>4536000</v>
      </c>
      <c r="I4" s="9">
        <v>3220560</v>
      </c>
      <c r="J4" s="9">
        <v>106400</v>
      </c>
      <c r="K4" s="9">
        <v>308000</v>
      </c>
      <c r="L4" s="9">
        <v>151200</v>
      </c>
      <c r="M4" s="9">
        <v>24041</v>
      </c>
      <c r="N4" s="9">
        <v>136080</v>
      </c>
    </row>
    <row r="5" spans="1:14" x14ac:dyDescent="0.25">
      <c r="A5" s="5">
        <v>4</v>
      </c>
      <c r="B5" s="6" t="str">
        <f t="shared" si="0"/>
        <v>Franchise4</v>
      </c>
      <c r="C5" s="7" t="s">
        <v>14</v>
      </c>
      <c r="D5" s="7" t="s">
        <v>20</v>
      </c>
      <c r="E5" s="7" t="s">
        <v>21</v>
      </c>
      <c r="F5" s="8">
        <v>40939</v>
      </c>
      <c r="G5" s="9">
        <v>3300</v>
      </c>
      <c r="H5" s="9">
        <v>3069000</v>
      </c>
      <c r="I5" s="9">
        <v>2455200</v>
      </c>
      <c r="J5" s="9">
        <v>79200</v>
      </c>
      <c r="K5" s="9">
        <v>178200</v>
      </c>
      <c r="L5" s="9">
        <v>52800</v>
      </c>
      <c r="M5" s="9">
        <v>16266</v>
      </c>
      <c r="N5" s="9">
        <v>92070</v>
      </c>
    </row>
    <row r="6" spans="1:14" x14ac:dyDescent="0.25">
      <c r="A6" s="5">
        <v>5</v>
      </c>
      <c r="B6" s="6" t="str">
        <f t="shared" si="0"/>
        <v>Franchise5</v>
      </c>
      <c r="C6" s="7" t="s">
        <v>14</v>
      </c>
      <c r="D6" s="7" t="s">
        <v>20</v>
      </c>
      <c r="E6" s="7" t="s">
        <v>22</v>
      </c>
      <c r="F6" s="8">
        <v>40939</v>
      </c>
      <c r="G6" s="9">
        <v>3900</v>
      </c>
      <c r="H6" s="9">
        <v>2808000</v>
      </c>
      <c r="I6" s="9">
        <v>2134080</v>
      </c>
      <c r="J6" s="9">
        <v>89700</v>
      </c>
      <c r="K6" s="9">
        <v>179400</v>
      </c>
      <c r="L6" s="9">
        <v>58500</v>
      </c>
      <c r="M6" s="9">
        <v>14040</v>
      </c>
      <c r="N6" s="9">
        <v>56160</v>
      </c>
    </row>
    <row r="7" spans="1:14" x14ac:dyDescent="0.25">
      <c r="A7" s="5">
        <v>6</v>
      </c>
      <c r="B7" s="6" t="str">
        <f t="shared" si="0"/>
        <v>Franchise6</v>
      </c>
      <c r="C7" s="7" t="s">
        <v>23</v>
      </c>
      <c r="D7" s="7" t="s">
        <v>24</v>
      </c>
      <c r="E7" s="7" t="s">
        <v>25</v>
      </c>
      <c r="F7" s="8">
        <v>40939</v>
      </c>
      <c r="G7" s="9">
        <v>5700</v>
      </c>
      <c r="H7" s="9">
        <v>1881000</v>
      </c>
      <c r="I7" s="9">
        <v>1354320</v>
      </c>
      <c r="J7" s="9">
        <v>216600</v>
      </c>
      <c r="K7" s="9">
        <v>313500</v>
      </c>
      <c r="L7" s="9">
        <v>114000</v>
      </c>
      <c r="M7" s="9">
        <v>13355</v>
      </c>
      <c r="N7" s="9">
        <v>37620</v>
      </c>
    </row>
    <row r="8" spans="1:14" x14ac:dyDescent="0.25">
      <c r="A8" s="5">
        <v>7</v>
      </c>
      <c r="B8" s="6" t="str">
        <f t="shared" si="0"/>
        <v>Franchise7</v>
      </c>
      <c r="C8" s="7" t="s">
        <v>23</v>
      </c>
      <c r="D8" s="7" t="s">
        <v>24</v>
      </c>
      <c r="E8" s="7" t="s">
        <v>25</v>
      </c>
      <c r="F8" s="8">
        <v>40939</v>
      </c>
      <c r="G8" s="9">
        <v>5100</v>
      </c>
      <c r="H8" s="9">
        <v>4743000</v>
      </c>
      <c r="I8" s="9">
        <v>3414960</v>
      </c>
      <c r="J8" s="9">
        <v>204000</v>
      </c>
      <c r="K8" s="9">
        <v>270300</v>
      </c>
      <c r="L8" s="9">
        <v>76500</v>
      </c>
      <c r="M8" s="9">
        <v>47430</v>
      </c>
      <c r="N8" s="9">
        <v>142290</v>
      </c>
    </row>
    <row r="9" spans="1:14" x14ac:dyDescent="0.25">
      <c r="A9" s="5">
        <v>8</v>
      </c>
      <c r="B9" s="6" t="str">
        <f t="shared" si="0"/>
        <v>Franchise8</v>
      </c>
      <c r="C9" s="7" t="s">
        <v>23</v>
      </c>
      <c r="D9" s="7" t="s">
        <v>24</v>
      </c>
      <c r="E9" s="7" t="s">
        <v>25</v>
      </c>
      <c r="F9" s="8">
        <v>40939</v>
      </c>
      <c r="G9" s="9">
        <v>4000</v>
      </c>
      <c r="H9" s="9">
        <v>3840000</v>
      </c>
      <c r="I9" s="9">
        <v>2956800</v>
      </c>
      <c r="J9" s="9">
        <v>144000</v>
      </c>
      <c r="K9" s="9">
        <v>208000</v>
      </c>
      <c r="L9" s="9">
        <v>104000</v>
      </c>
      <c r="M9" s="9">
        <v>34176</v>
      </c>
      <c r="N9" s="9">
        <v>76800</v>
      </c>
    </row>
    <row r="10" spans="1:14" x14ac:dyDescent="0.25">
      <c r="A10" s="5">
        <v>9</v>
      </c>
      <c r="B10" s="6" t="str">
        <f t="shared" si="0"/>
        <v>Franchise9</v>
      </c>
      <c r="C10" s="7" t="s">
        <v>23</v>
      </c>
      <c r="D10" s="7" t="s">
        <v>26</v>
      </c>
      <c r="E10" s="7" t="s">
        <v>27</v>
      </c>
      <c r="F10" s="8">
        <v>40939</v>
      </c>
      <c r="G10" s="9">
        <v>4100</v>
      </c>
      <c r="H10" s="9">
        <v>1476000</v>
      </c>
      <c r="I10" s="9">
        <v>1047960</v>
      </c>
      <c r="J10" s="9">
        <v>127100</v>
      </c>
      <c r="K10" s="9">
        <v>209100</v>
      </c>
      <c r="L10" s="9">
        <v>110700</v>
      </c>
      <c r="M10" s="9">
        <v>8708</v>
      </c>
      <c r="N10" s="9">
        <v>14760</v>
      </c>
    </row>
    <row r="11" spans="1:14" x14ac:dyDescent="0.25">
      <c r="A11" s="5">
        <v>10</v>
      </c>
      <c r="B11" s="6" t="str">
        <f t="shared" si="0"/>
        <v>Franchise10</v>
      </c>
      <c r="C11" s="7" t="s">
        <v>23</v>
      </c>
      <c r="D11" s="7" t="s">
        <v>26</v>
      </c>
      <c r="E11" s="7" t="s">
        <v>27</v>
      </c>
      <c r="F11" s="8">
        <v>40939</v>
      </c>
      <c r="G11" s="9">
        <v>4200</v>
      </c>
      <c r="H11" s="9">
        <v>3276000</v>
      </c>
      <c r="I11" s="9">
        <v>2555280</v>
      </c>
      <c r="J11" s="9">
        <v>79800</v>
      </c>
      <c r="K11" s="9">
        <v>231000</v>
      </c>
      <c r="L11" s="9">
        <v>117600</v>
      </c>
      <c r="M11" s="9">
        <v>18673</v>
      </c>
      <c r="N11" s="9">
        <v>32760</v>
      </c>
    </row>
    <row r="12" spans="1:14" x14ac:dyDescent="0.25">
      <c r="A12" s="5">
        <v>11</v>
      </c>
      <c r="B12" s="6" t="str">
        <f t="shared" si="0"/>
        <v>Franchise11</v>
      </c>
      <c r="C12" s="7" t="s">
        <v>23</v>
      </c>
      <c r="D12" s="7" t="s">
        <v>28</v>
      </c>
      <c r="E12" s="7" t="s">
        <v>29</v>
      </c>
      <c r="F12" s="8">
        <v>40939</v>
      </c>
      <c r="G12" s="9">
        <v>4400</v>
      </c>
      <c r="H12" s="9">
        <v>1480000</v>
      </c>
      <c r="I12" s="9">
        <v>1054300</v>
      </c>
      <c r="J12" s="9">
        <v>85000</v>
      </c>
      <c r="K12" s="9">
        <v>210500</v>
      </c>
      <c r="L12" s="9">
        <v>85500</v>
      </c>
      <c r="M12" s="9">
        <v>9536</v>
      </c>
      <c r="N12" s="9">
        <v>14850</v>
      </c>
    </row>
    <row r="13" spans="1:14" x14ac:dyDescent="0.25">
      <c r="A13" s="5">
        <v>12</v>
      </c>
      <c r="B13" s="6" t="str">
        <f t="shared" si="0"/>
        <v>Franchise12</v>
      </c>
      <c r="C13" s="7" t="s">
        <v>30</v>
      </c>
      <c r="D13" s="7" t="s">
        <v>31</v>
      </c>
      <c r="E13" s="7" t="s">
        <v>32</v>
      </c>
      <c r="F13" s="8">
        <v>40939</v>
      </c>
      <c r="G13" s="9">
        <v>6100</v>
      </c>
      <c r="H13" s="9">
        <v>3477000</v>
      </c>
      <c r="I13" s="9">
        <v>2503440</v>
      </c>
      <c r="J13" s="9">
        <v>158600</v>
      </c>
      <c r="K13" s="9">
        <v>335500</v>
      </c>
      <c r="L13" s="9">
        <v>103700</v>
      </c>
      <c r="M13" s="9">
        <v>31641</v>
      </c>
      <c r="N13" s="9">
        <v>34570</v>
      </c>
    </row>
    <row r="14" spans="1:14" x14ac:dyDescent="0.25">
      <c r="A14" s="5">
        <v>13</v>
      </c>
      <c r="B14" s="6" t="str">
        <f t="shared" si="0"/>
        <v>Franchise13</v>
      </c>
      <c r="C14" s="7" t="s">
        <v>30</v>
      </c>
      <c r="D14" s="7" t="s">
        <v>31</v>
      </c>
      <c r="E14" s="7" t="s">
        <v>32</v>
      </c>
      <c r="F14" s="8">
        <v>40939</v>
      </c>
      <c r="G14" s="9">
        <v>5500</v>
      </c>
      <c r="H14" s="9">
        <v>2970000</v>
      </c>
      <c r="I14" s="9">
        <v>2138400</v>
      </c>
      <c r="J14" s="9">
        <v>170500</v>
      </c>
      <c r="K14" s="9">
        <v>297000</v>
      </c>
      <c r="L14" s="9">
        <v>88000</v>
      </c>
      <c r="M14" s="9">
        <v>25542</v>
      </c>
      <c r="N14" s="9">
        <v>59400</v>
      </c>
    </row>
    <row r="15" spans="1:14" x14ac:dyDescent="0.25">
      <c r="A15" s="5">
        <v>14</v>
      </c>
      <c r="B15" s="6" t="str">
        <f t="shared" si="0"/>
        <v>Franchise14</v>
      </c>
      <c r="C15" s="7" t="s">
        <v>30</v>
      </c>
      <c r="D15" s="7" t="s">
        <v>33</v>
      </c>
      <c r="E15" s="7" t="s">
        <v>34</v>
      </c>
      <c r="F15" s="8">
        <v>40939</v>
      </c>
      <c r="G15" s="9">
        <v>5100</v>
      </c>
      <c r="H15" s="9">
        <v>1989000</v>
      </c>
      <c r="I15" s="9">
        <v>1392300</v>
      </c>
      <c r="J15" s="9">
        <v>198900</v>
      </c>
      <c r="K15" s="9">
        <v>234600</v>
      </c>
      <c r="L15" s="9">
        <v>91800</v>
      </c>
      <c r="M15" s="9">
        <v>12133</v>
      </c>
      <c r="N15" s="9">
        <v>39780</v>
      </c>
    </row>
    <row r="16" spans="1:14" x14ac:dyDescent="0.25">
      <c r="A16" s="5">
        <v>15</v>
      </c>
      <c r="B16" s="6" t="str">
        <f t="shared" si="0"/>
        <v>Franchise15</v>
      </c>
      <c r="C16" s="7" t="s">
        <v>30</v>
      </c>
      <c r="D16" s="7" t="s">
        <v>33</v>
      </c>
      <c r="E16" s="7" t="s">
        <v>35</v>
      </c>
      <c r="F16" s="8">
        <v>40939</v>
      </c>
      <c r="G16" s="9">
        <v>3300</v>
      </c>
      <c r="H16" s="9">
        <v>1188000</v>
      </c>
      <c r="I16" s="9">
        <v>855360</v>
      </c>
      <c r="J16" s="9">
        <v>99000</v>
      </c>
      <c r="K16" s="9">
        <v>165000</v>
      </c>
      <c r="L16" s="9">
        <v>99000</v>
      </c>
      <c r="M16" s="9">
        <v>6534</v>
      </c>
      <c r="N16" s="9">
        <v>11880</v>
      </c>
    </row>
    <row r="17" spans="1:14" x14ac:dyDescent="0.25">
      <c r="A17" s="5">
        <v>16</v>
      </c>
      <c r="B17" s="6" t="str">
        <f t="shared" si="0"/>
        <v>Franchise16</v>
      </c>
      <c r="C17" s="7" t="s">
        <v>30</v>
      </c>
      <c r="D17" s="7" t="s">
        <v>33</v>
      </c>
      <c r="E17" s="7" t="s">
        <v>34</v>
      </c>
      <c r="F17" s="8">
        <v>40939</v>
      </c>
      <c r="G17" s="9">
        <v>5600</v>
      </c>
      <c r="H17" s="9">
        <v>5544000</v>
      </c>
      <c r="I17" s="9">
        <v>4047120</v>
      </c>
      <c r="J17" s="9">
        <v>123200</v>
      </c>
      <c r="K17" s="9">
        <v>280000</v>
      </c>
      <c r="L17" s="9">
        <v>162400</v>
      </c>
      <c r="M17" s="9">
        <v>36036</v>
      </c>
      <c r="N17" s="9">
        <v>55440</v>
      </c>
    </row>
    <row r="18" spans="1:14" x14ac:dyDescent="0.25">
      <c r="A18" s="5">
        <v>17</v>
      </c>
      <c r="B18" s="6" t="str">
        <f t="shared" si="0"/>
        <v>Franchise17</v>
      </c>
      <c r="C18" s="7" t="s">
        <v>36</v>
      </c>
      <c r="D18" s="7" t="s">
        <v>37</v>
      </c>
      <c r="E18" s="7" t="s">
        <v>38</v>
      </c>
      <c r="F18" s="8">
        <v>40939</v>
      </c>
      <c r="G18" s="9">
        <v>3600</v>
      </c>
      <c r="H18" s="9">
        <v>1620000</v>
      </c>
      <c r="I18" s="9">
        <v>1215000</v>
      </c>
      <c r="J18" s="9">
        <v>90000</v>
      </c>
      <c r="K18" s="9">
        <v>162000</v>
      </c>
      <c r="L18" s="9">
        <v>57600</v>
      </c>
      <c r="M18" s="9">
        <v>12150</v>
      </c>
      <c r="N18" s="9">
        <v>32400</v>
      </c>
    </row>
    <row r="19" spans="1:14" x14ac:dyDescent="0.25">
      <c r="A19" s="5">
        <v>18</v>
      </c>
      <c r="B19" s="6" t="str">
        <f t="shared" si="0"/>
        <v>Franchise18</v>
      </c>
      <c r="C19" s="7" t="s">
        <v>36</v>
      </c>
      <c r="D19" s="7" t="s">
        <v>37</v>
      </c>
      <c r="E19" s="7" t="s">
        <v>39</v>
      </c>
      <c r="F19" s="8">
        <v>40939</v>
      </c>
      <c r="G19" s="9">
        <v>3500</v>
      </c>
      <c r="H19" s="9">
        <v>2625000</v>
      </c>
      <c r="I19" s="9">
        <v>2047500</v>
      </c>
      <c r="J19" s="9">
        <v>115500</v>
      </c>
      <c r="K19" s="9">
        <v>192500</v>
      </c>
      <c r="L19" s="9">
        <v>98000</v>
      </c>
      <c r="M19" s="9">
        <v>24150</v>
      </c>
      <c r="N19" s="9">
        <v>78750</v>
      </c>
    </row>
    <row r="20" spans="1:14" x14ac:dyDescent="0.25">
      <c r="A20" s="5">
        <v>19</v>
      </c>
      <c r="B20" s="6" t="str">
        <f t="shared" si="0"/>
        <v>Franchise19</v>
      </c>
      <c r="C20" s="7" t="s">
        <v>36</v>
      </c>
      <c r="D20" s="7" t="s">
        <v>37</v>
      </c>
      <c r="E20" s="7" t="s">
        <v>38</v>
      </c>
      <c r="F20" s="8">
        <v>40939</v>
      </c>
      <c r="G20" s="9">
        <v>5200</v>
      </c>
      <c r="H20" s="9">
        <v>3588000</v>
      </c>
      <c r="I20" s="9">
        <v>2834520</v>
      </c>
      <c r="J20" s="9">
        <v>145600</v>
      </c>
      <c r="K20" s="9">
        <v>254800</v>
      </c>
      <c r="L20" s="9">
        <v>145600</v>
      </c>
      <c r="M20" s="9">
        <v>33727</v>
      </c>
      <c r="N20" s="9">
        <v>71760</v>
      </c>
    </row>
    <row r="21" spans="1:14" x14ac:dyDescent="0.25">
      <c r="A21" s="5">
        <v>20</v>
      </c>
      <c r="B21" s="6" t="str">
        <f t="shared" si="0"/>
        <v>Franchise20</v>
      </c>
      <c r="C21" s="7" t="s">
        <v>36</v>
      </c>
      <c r="D21" s="7" t="s">
        <v>40</v>
      </c>
      <c r="E21" s="7" t="s">
        <v>41</v>
      </c>
      <c r="F21" s="8">
        <v>40939</v>
      </c>
      <c r="G21" s="9">
        <v>3400</v>
      </c>
      <c r="H21" s="9">
        <v>3264000</v>
      </c>
      <c r="I21" s="9">
        <v>2350080</v>
      </c>
      <c r="J21" s="9">
        <v>78200</v>
      </c>
      <c r="K21" s="9">
        <v>173400</v>
      </c>
      <c r="L21" s="9">
        <v>71400</v>
      </c>
      <c r="M21" s="9">
        <v>23501</v>
      </c>
      <c r="N21" s="9">
        <v>97920</v>
      </c>
    </row>
    <row r="22" spans="1:14" x14ac:dyDescent="0.25">
      <c r="A22" s="5">
        <v>21</v>
      </c>
      <c r="B22" s="6" t="str">
        <f t="shared" si="0"/>
        <v>Franchise21</v>
      </c>
      <c r="C22" s="7" t="s">
        <v>36</v>
      </c>
      <c r="D22" s="7" t="s">
        <v>40</v>
      </c>
      <c r="E22" s="7" t="s">
        <v>41</v>
      </c>
      <c r="F22" s="8">
        <v>40939</v>
      </c>
      <c r="G22" s="9">
        <v>4000</v>
      </c>
      <c r="H22" s="9">
        <v>3240000</v>
      </c>
      <c r="I22" s="9">
        <v>2332800</v>
      </c>
      <c r="J22" s="9">
        <v>124000</v>
      </c>
      <c r="K22" s="9">
        <v>196000</v>
      </c>
      <c r="L22" s="9">
        <v>64000</v>
      </c>
      <c r="M22" s="9">
        <v>20412</v>
      </c>
      <c r="N22" s="9">
        <v>64800</v>
      </c>
    </row>
    <row r="23" spans="1:14" x14ac:dyDescent="0.25">
      <c r="A23" s="5">
        <v>22</v>
      </c>
      <c r="B23" s="6" t="str">
        <f t="shared" si="0"/>
        <v>Franchise22</v>
      </c>
      <c r="C23" s="7" t="s">
        <v>36</v>
      </c>
      <c r="D23" s="7" t="s">
        <v>42</v>
      </c>
      <c r="E23" s="7" t="s">
        <v>43</v>
      </c>
      <c r="F23" s="8">
        <v>40939</v>
      </c>
      <c r="G23" s="9">
        <v>3600</v>
      </c>
      <c r="H23" s="9">
        <v>1600000</v>
      </c>
      <c r="I23" s="9">
        <v>1205000</v>
      </c>
      <c r="J23" s="9">
        <v>75000</v>
      </c>
      <c r="K23" s="9">
        <v>142000</v>
      </c>
      <c r="L23" s="9">
        <v>47600</v>
      </c>
      <c r="M23" s="9">
        <v>12150</v>
      </c>
      <c r="N23" s="9">
        <v>33400</v>
      </c>
    </row>
    <row r="24" spans="1:14" x14ac:dyDescent="0.25">
      <c r="A24" s="5">
        <v>1</v>
      </c>
      <c r="B24" s="6" t="str">
        <f t="shared" si="0"/>
        <v>Franchise1</v>
      </c>
      <c r="C24" s="7" t="s">
        <v>14</v>
      </c>
      <c r="D24" s="7" t="s">
        <v>15</v>
      </c>
      <c r="E24" s="7" t="s">
        <v>16</v>
      </c>
      <c r="F24" s="8">
        <v>40967</v>
      </c>
      <c r="G24" s="9">
        <v>3000</v>
      </c>
      <c r="H24" s="9">
        <v>2019300</v>
      </c>
      <c r="I24" s="9">
        <v>1433700</v>
      </c>
      <c r="J24" s="9">
        <v>60000</v>
      </c>
      <c r="K24" s="9">
        <v>133860</v>
      </c>
      <c r="L24" s="9">
        <v>57570</v>
      </c>
      <c r="M24" s="9">
        <v>17570</v>
      </c>
      <c r="N24" s="9">
        <v>39330</v>
      </c>
    </row>
    <row r="25" spans="1:14" x14ac:dyDescent="0.25">
      <c r="A25" s="5">
        <v>2</v>
      </c>
      <c r="B25" s="6" t="str">
        <f t="shared" si="0"/>
        <v>Franchise2</v>
      </c>
      <c r="C25" s="7" t="s">
        <v>14</v>
      </c>
      <c r="D25" s="7" t="s">
        <v>15</v>
      </c>
      <c r="E25" s="7" t="s">
        <v>17</v>
      </c>
      <c r="F25" s="8">
        <v>40967</v>
      </c>
      <c r="G25" s="9">
        <v>4500</v>
      </c>
      <c r="H25" s="9">
        <v>1435200</v>
      </c>
      <c r="I25" s="9">
        <v>1033300</v>
      </c>
      <c r="J25" s="9">
        <v>90000</v>
      </c>
      <c r="K25" s="9">
        <v>224910</v>
      </c>
      <c r="L25" s="9">
        <v>87210</v>
      </c>
      <c r="M25" s="9">
        <v>13060</v>
      </c>
      <c r="N25" s="9">
        <v>15300</v>
      </c>
    </row>
    <row r="26" spans="1:14" x14ac:dyDescent="0.25">
      <c r="A26" s="5">
        <v>3</v>
      </c>
      <c r="B26" s="6" t="str">
        <f t="shared" si="0"/>
        <v>Franchise3</v>
      </c>
      <c r="C26" s="7" t="s">
        <v>14</v>
      </c>
      <c r="D26" s="7" t="s">
        <v>18</v>
      </c>
      <c r="E26" s="7" t="s">
        <v>19</v>
      </c>
      <c r="F26" s="8">
        <v>40967</v>
      </c>
      <c r="G26" s="9">
        <v>5600</v>
      </c>
      <c r="H26" s="9">
        <v>4424800</v>
      </c>
      <c r="I26" s="9">
        <v>3274400</v>
      </c>
      <c r="J26" s="9">
        <v>106400</v>
      </c>
      <c r="K26" s="9">
        <v>308000</v>
      </c>
      <c r="L26" s="9">
        <v>155740</v>
      </c>
      <c r="M26" s="9">
        <v>31420</v>
      </c>
      <c r="N26" s="9">
        <v>140160</v>
      </c>
    </row>
    <row r="27" spans="1:14" x14ac:dyDescent="0.25">
      <c r="A27" s="5">
        <v>4</v>
      </c>
      <c r="B27" s="6" t="str">
        <f t="shared" si="0"/>
        <v>Franchise4</v>
      </c>
      <c r="C27" s="7" t="s">
        <v>14</v>
      </c>
      <c r="D27" s="7" t="s">
        <v>20</v>
      </c>
      <c r="E27" s="7" t="s">
        <v>21</v>
      </c>
      <c r="F27" s="8">
        <v>40967</v>
      </c>
      <c r="G27" s="9">
        <v>3300</v>
      </c>
      <c r="H27" s="9">
        <v>2688800</v>
      </c>
      <c r="I27" s="9">
        <v>2204800</v>
      </c>
      <c r="J27" s="9">
        <v>79200</v>
      </c>
      <c r="K27" s="9">
        <v>171070</v>
      </c>
      <c r="L27" s="9">
        <v>53330</v>
      </c>
      <c r="M27" s="9">
        <v>16940</v>
      </c>
      <c r="N27" s="9">
        <v>93910</v>
      </c>
    </row>
    <row r="28" spans="1:14" x14ac:dyDescent="0.25">
      <c r="A28" s="5">
        <v>5</v>
      </c>
      <c r="B28" s="6" t="str">
        <f t="shared" si="0"/>
        <v>Franchise5</v>
      </c>
      <c r="C28" s="7" t="s">
        <v>14</v>
      </c>
      <c r="D28" s="7" t="s">
        <v>20</v>
      </c>
      <c r="E28" s="7" t="s">
        <v>22</v>
      </c>
      <c r="F28" s="8">
        <v>40967</v>
      </c>
      <c r="G28" s="9">
        <v>3900</v>
      </c>
      <c r="H28" s="9">
        <v>2434800</v>
      </c>
      <c r="I28" s="9">
        <v>1850400</v>
      </c>
      <c r="J28" s="9">
        <v>89700</v>
      </c>
      <c r="K28" s="9">
        <v>179400</v>
      </c>
      <c r="L28" s="9">
        <v>60260</v>
      </c>
      <c r="M28" s="9">
        <v>15340</v>
      </c>
      <c r="N28" s="9">
        <v>58970</v>
      </c>
    </row>
    <row r="29" spans="1:14" x14ac:dyDescent="0.25">
      <c r="A29" s="5">
        <v>6</v>
      </c>
      <c r="B29" s="6" t="str">
        <f t="shared" si="0"/>
        <v>Franchise6</v>
      </c>
      <c r="C29" s="7" t="s">
        <v>23</v>
      </c>
      <c r="D29" s="7" t="s">
        <v>24</v>
      </c>
      <c r="E29" s="7" t="s">
        <v>25</v>
      </c>
      <c r="F29" s="8">
        <v>40967</v>
      </c>
      <c r="G29" s="9">
        <v>5700</v>
      </c>
      <c r="H29" s="9">
        <v>1749900</v>
      </c>
      <c r="I29" s="9">
        <v>1207400</v>
      </c>
      <c r="J29" s="9">
        <v>216600</v>
      </c>
      <c r="K29" s="9">
        <v>307230</v>
      </c>
      <c r="L29" s="9">
        <v>115140</v>
      </c>
      <c r="M29" s="9">
        <v>12420</v>
      </c>
      <c r="N29" s="9">
        <v>36870</v>
      </c>
    </row>
    <row r="30" spans="1:14" x14ac:dyDescent="0.25">
      <c r="A30" s="5">
        <v>7</v>
      </c>
      <c r="B30" s="6" t="str">
        <f t="shared" si="0"/>
        <v>Franchise7</v>
      </c>
      <c r="C30" s="7" t="s">
        <v>23</v>
      </c>
      <c r="D30" s="7" t="s">
        <v>24</v>
      </c>
      <c r="E30" s="7" t="s">
        <v>25</v>
      </c>
      <c r="F30" s="8">
        <v>40967</v>
      </c>
      <c r="G30" s="9">
        <v>5100</v>
      </c>
      <c r="H30" s="9">
        <v>4626700</v>
      </c>
      <c r="I30" s="9">
        <v>3285000</v>
      </c>
      <c r="J30" s="9">
        <v>204000</v>
      </c>
      <c r="K30" s="9">
        <v>259490</v>
      </c>
      <c r="L30" s="9">
        <v>78800</v>
      </c>
      <c r="M30" s="9">
        <v>27760</v>
      </c>
      <c r="N30" s="9">
        <v>142290</v>
      </c>
    </row>
    <row r="31" spans="1:14" x14ac:dyDescent="0.25">
      <c r="A31" s="5">
        <v>8</v>
      </c>
      <c r="B31" s="6" t="str">
        <f t="shared" si="0"/>
        <v>Franchise8</v>
      </c>
      <c r="C31" s="7" t="s">
        <v>23</v>
      </c>
      <c r="D31" s="7" t="s">
        <v>24</v>
      </c>
      <c r="E31" s="7" t="s">
        <v>25</v>
      </c>
      <c r="F31" s="8">
        <v>40967</v>
      </c>
      <c r="G31" s="9">
        <v>4000</v>
      </c>
      <c r="H31" s="9">
        <v>3711200</v>
      </c>
      <c r="I31" s="9">
        <v>2931800</v>
      </c>
      <c r="J31" s="9">
        <v>144000</v>
      </c>
      <c r="K31" s="9">
        <v>214240</v>
      </c>
      <c r="L31" s="9">
        <v>105040</v>
      </c>
      <c r="M31" s="9">
        <v>27090</v>
      </c>
      <c r="N31" s="9">
        <v>76800</v>
      </c>
    </row>
    <row r="32" spans="1:14" x14ac:dyDescent="0.25">
      <c r="A32" s="5">
        <v>9</v>
      </c>
      <c r="B32" s="6" t="str">
        <f t="shared" si="0"/>
        <v>Franchise9</v>
      </c>
      <c r="C32" s="7" t="s">
        <v>23</v>
      </c>
      <c r="D32" s="7" t="s">
        <v>26</v>
      </c>
      <c r="E32" s="7" t="s">
        <v>27</v>
      </c>
      <c r="F32" s="8">
        <v>40967</v>
      </c>
      <c r="G32" s="9">
        <v>4100</v>
      </c>
      <c r="H32" s="9">
        <v>1306500</v>
      </c>
      <c r="I32" s="9">
        <v>953700</v>
      </c>
      <c r="J32" s="9">
        <v>127100</v>
      </c>
      <c r="K32" s="9">
        <v>213280</v>
      </c>
      <c r="L32" s="9">
        <v>114020</v>
      </c>
      <c r="M32" s="9">
        <v>8100</v>
      </c>
      <c r="N32" s="9">
        <v>15500</v>
      </c>
    </row>
    <row r="33" spans="1:14" x14ac:dyDescent="0.25">
      <c r="A33" s="5">
        <v>10</v>
      </c>
      <c r="B33" s="6" t="str">
        <f t="shared" si="0"/>
        <v>Franchise10</v>
      </c>
      <c r="C33" s="7" t="s">
        <v>23</v>
      </c>
      <c r="D33" s="7" t="s">
        <v>26</v>
      </c>
      <c r="E33" s="7" t="s">
        <v>27</v>
      </c>
      <c r="F33" s="8">
        <v>40967</v>
      </c>
      <c r="G33" s="9">
        <v>4200</v>
      </c>
      <c r="H33" s="9">
        <v>3225300</v>
      </c>
      <c r="I33" s="9">
        <v>2548000</v>
      </c>
      <c r="J33" s="9">
        <v>79800</v>
      </c>
      <c r="K33" s="9">
        <v>235620</v>
      </c>
      <c r="L33" s="9">
        <v>119950</v>
      </c>
      <c r="M33" s="9">
        <v>26770</v>
      </c>
      <c r="N33" s="9">
        <v>31450</v>
      </c>
    </row>
    <row r="34" spans="1:14" x14ac:dyDescent="0.25">
      <c r="A34" s="5">
        <v>11</v>
      </c>
      <c r="B34" s="6" t="str">
        <f t="shared" si="0"/>
        <v>Franchise11</v>
      </c>
      <c r="C34" s="7" t="s">
        <v>23</v>
      </c>
      <c r="D34" s="7" t="s">
        <v>28</v>
      </c>
      <c r="E34" s="7" t="s">
        <v>29</v>
      </c>
      <c r="F34" s="8">
        <v>40967</v>
      </c>
      <c r="G34" s="9">
        <v>4400</v>
      </c>
      <c r="H34" s="9">
        <v>1335800</v>
      </c>
      <c r="I34" s="9">
        <v>1030300</v>
      </c>
      <c r="J34" s="9">
        <v>85000</v>
      </c>
      <c r="K34" s="9">
        <v>214910</v>
      </c>
      <c r="L34" s="9">
        <v>86210</v>
      </c>
      <c r="M34" s="9">
        <v>11060</v>
      </c>
      <c r="N34" s="9">
        <v>12300</v>
      </c>
    </row>
    <row r="35" spans="1:14" x14ac:dyDescent="0.25">
      <c r="A35" s="5">
        <v>12</v>
      </c>
      <c r="B35" s="6" t="str">
        <f t="shared" si="0"/>
        <v>Franchise12</v>
      </c>
      <c r="C35" s="7" t="s">
        <v>30</v>
      </c>
      <c r="D35" s="7" t="s">
        <v>31</v>
      </c>
      <c r="E35" s="7" t="s">
        <v>32</v>
      </c>
      <c r="F35" s="8">
        <v>40967</v>
      </c>
      <c r="G35" s="9">
        <v>6100</v>
      </c>
      <c r="H35" s="9">
        <v>3360400</v>
      </c>
      <c r="I35" s="9">
        <v>2486700</v>
      </c>
      <c r="J35" s="9">
        <v>158600</v>
      </c>
      <c r="K35" s="9">
        <v>348920</v>
      </c>
      <c r="L35" s="9">
        <v>106810</v>
      </c>
      <c r="M35" s="9">
        <v>30920</v>
      </c>
      <c r="N35" s="9">
        <v>35810</v>
      </c>
    </row>
    <row r="36" spans="1:14" x14ac:dyDescent="0.25">
      <c r="A36" s="5">
        <v>13</v>
      </c>
      <c r="B36" s="6" t="str">
        <f t="shared" si="0"/>
        <v>Franchise13</v>
      </c>
      <c r="C36" s="7" t="s">
        <v>30</v>
      </c>
      <c r="D36" s="7" t="s">
        <v>31</v>
      </c>
      <c r="E36" s="7" t="s">
        <v>32</v>
      </c>
      <c r="F36" s="8">
        <v>40967</v>
      </c>
      <c r="G36" s="9">
        <v>5500</v>
      </c>
      <c r="H36" s="9">
        <v>2602100</v>
      </c>
      <c r="I36" s="9">
        <v>1795400</v>
      </c>
      <c r="J36" s="9">
        <v>170500</v>
      </c>
      <c r="K36" s="9">
        <v>308880</v>
      </c>
      <c r="L36" s="9">
        <v>89760</v>
      </c>
      <c r="M36" s="9">
        <v>23160</v>
      </c>
      <c r="N36" s="9">
        <v>56430</v>
      </c>
    </row>
    <row r="37" spans="1:14" x14ac:dyDescent="0.25">
      <c r="A37" s="5">
        <v>14</v>
      </c>
      <c r="B37" s="6" t="str">
        <f t="shared" si="0"/>
        <v>Franchise14</v>
      </c>
      <c r="C37" s="7" t="s">
        <v>30</v>
      </c>
      <c r="D37" s="7" t="s">
        <v>33</v>
      </c>
      <c r="E37" s="7" t="s">
        <v>34</v>
      </c>
      <c r="F37" s="8">
        <v>40967</v>
      </c>
      <c r="G37" s="9">
        <v>5100</v>
      </c>
      <c r="H37" s="9">
        <v>1850400</v>
      </c>
      <c r="I37" s="9">
        <v>1276800</v>
      </c>
      <c r="J37" s="9">
        <v>198900</v>
      </c>
      <c r="K37" s="9">
        <v>227560</v>
      </c>
      <c r="L37" s="9">
        <v>93640</v>
      </c>
      <c r="M37" s="9">
        <v>16840</v>
      </c>
      <c r="N37" s="9">
        <v>41770</v>
      </c>
    </row>
    <row r="38" spans="1:14" x14ac:dyDescent="0.25">
      <c r="A38" s="5">
        <v>15</v>
      </c>
      <c r="B38" s="6" t="str">
        <f t="shared" si="0"/>
        <v>Franchise15</v>
      </c>
      <c r="C38" s="7" t="s">
        <v>30</v>
      </c>
      <c r="D38" s="7" t="s">
        <v>33</v>
      </c>
      <c r="E38" s="7" t="s">
        <v>35</v>
      </c>
      <c r="F38" s="8">
        <v>40967</v>
      </c>
      <c r="G38" s="9">
        <v>3300</v>
      </c>
      <c r="H38" s="9">
        <v>1158900</v>
      </c>
      <c r="I38" s="9">
        <v>869200</v>
      </c>
      <c r="J38" s="9">
        <v>99000</v>
      </c>
      <c r="K38" s="9">
        <v>160050</v>
      </c>
      <c r="L38" s="9">
        <v>100980</v>
      </c>
      <c r="M38" s="9">
        <v>9730</v>
      </c>
      <c r="N38" s="9">
        <v>12470</v>
      </c>
    </row>
    <row r="39" spans="1:14" x14ac:dyDescent="0.25">
      <c r="A39" s="5">
        <v>16</v>
      </c>
      <c r="B39" s="6" t="str">
        <f t="shared" si="0"/>
        <v>Franchise16</v>
      </c>
      <c r="C39" s="7" t="s">
        <v>30</v>
      </c>
      <c r="D39" s="7" t="s">
        <v>33</v>
      </c>
      <c r="E39" s="7" t="s">
        <v>34</v>
      </c>
      <c r="F39" s="8">
        <v>40967</v>
      </c>
      <c r="G39" s="9">
        <v>5600</v>
      </c>
      <c r="H39" s="9">
        <v>5458200</v>
      </c>
      <c r="I39" s="9">
        <v>4148200</v>
      </c>
      <c r="J39" s="9">
        <v>123200</v>
      </c>
      <c r="K39" s="9">
        <v>277200</v>
      </c>
      <c r="L39" s="9">
        <v>164020</v>
      </c>
      <c r="M39" s="9">
        <v>41480</v>
      </c>
      <c r="N39" s="9">
        <v>55440</v>
      </c>
    </row>
    <row r="40" spans="1:14" x14ac:dyDescent="0.25">
      <c r="A40" s="5">
        <v>17</v>
      </c>
      <c r="B40" s="6" t="str">
        <f t="shared" si="0"/>
        <v>Franchise17</v>
      </c>
      <c r="C40" s="7" t="s">
        <v>36</v>
      </c>
      <c r="D40" s="7" t="s">
        <v>37</v>
      </c>
      <c r="E40" s="7" t="s">
        <v>38</v>
      </c>
      <c r="F40" s="8">
        <v>40967</v>
      </c>
      <c r="G40" s="9">
        <v>3600</v>
      </c>
      <c r="H40" s="9">
        <v>1390100</v>
      </c>
      <c r="I40" s="9">
        <v>1028700</v>
      </c>
      <c r="J40" s="9">
        <v>90000</v>
      </c>
      <c r="K40" s="9">
        <v>162000</v>
      </c>
      <c r="L40" s="9">
        <v>58750</v>
      </c>
      <c r="M40" s="9">
        <v>6950</v>
      </c>
      <c r="N40" s="9">
        <v>30780</v>
      </c>
    </row>
    <row r="41" spans="1:14" x14ac:dyDescent="0.25">
      <c r="A41" s="5">
        <v>18</v>
      </c>
      <c r="B41" s="6" t="str">
        <f t="shared" si="0"/>
        <v>Franchise18</v>
      </c>
      <c r="C41" s="7" t="s">
        <v>36</v>
      </c>
      <c r="D41" s="7" t="s">
        <v>37</v>
      </c>
      <c r="E41" s="7" t="s">
        <v>39</v>
      </c>
      <c r="F41" s="8">
        <v>40967</v>
      </c>
      <c r="G41" s="9">
        <v>3500</v>
      </c>
      <c r="H41" s="9">
        <v>2465800</v>
      </c>
      <c r="I41" s="9">
        <v>1874000</v>
      </c>
      <c r="J41" s="9">
        <v>115500</v>
      </c>
      <c r="K41" s="9">
        <v>184800</v>
      </c>
      <c r="L41" s="9">
        <v>98980</v>
      </c>
      <c r="M41" s="9">
        <v>20710</v>
      </c>
      <c r="N41" s="9">
        <v>77180</v>
      </c>
    </row>
    <row r="42" spans="1:14" x14ac:dyDescent="0.25">
      <c r="A42" s="5">
        <v>19</v>
      </c>
      <c r="B42" s="6" t="str">
        <f t="shared" si="0"/>
        <v>Franchise19</v>
      </c>
      <c r="C42" s="7" t="s">
        <v>36</v>
      </c>
      <c r="D42" s="7" t="s">
        <v>37</v>
      </c>
      <c r="E42" s="7" t="s">
        <v>38</v>
      </c>
      <c r="F42" s="8">
        <v>40967</v>
      </c>
      <c r="G42" s="9">
        <v>5200</v>
      </c>
      <c r="H42" s="9">
        <v>3305600</v>
      </c>
      <c r="I42" s="9">
        <v>2611400</v>
      </c>
      <c r="J42" s="9">
        <v>145600</v>
      </c>
      <c r="K42" s="9">
        <v>254800</v>
      </c>
      <c r="L42" s="9">
        <v>147060</v>
      </c>
      <c r="M42" s="9">
        <v>30740</v>
      </c>
      <c r="N42" s="9">
        <v>68890</v>
      </c>
    </row>
    <row r="43" spans="1:14" x14ac:dyDescent="0.25">
      <c r="A43" s="5">
        <v>20</v>
      </c>
      <c r="B43" s="6" t="str">
        <f t="shared" si="0"/>
        <v>Franchise20</v>
      </c>
      <c r="C43" s="7" t="s">
        <v>36</v>
      </c>
      <c r="D43" s="7" t="s">
        <v>40</v>
      </c>
      <c r="E43" s="7" t="s">
        <v>41</v>
      </c>
      <c r="F43" s="8">
        <v>40967</v>
      </c>
      <c r="G43" s="9">
        <v>3400</v>
      </c>
      <c r="H43" s="9">
        <v>2889200</v>
      </c>
      <c r="I43" s="9">
        <v>2166900</v>
      </c>
      <c r="J43" s="9">
        <v>78200</v>
      </c>
      <c r="K43" s="9">
        <v>178600</v>
      </c>
      <c r="L43" s="9">
        <v>73540</v>
      </c>
      <c r="M43" s="9">
        <v>15310</v>
      </c>
      <c r="N43" s="9">
        <v>94000</v>
      </c>
    </row>
    <row r="44" spans="1:14" x14ac:dyDescent="0.25">
      <c r="A44" s="5">
        <v>21</v>
      </c>
      <c r="B44" s="6" t="str">
        <f t="shared" si="0"/>
        <v>Franchise21</v>
      </c>
      <c r="C44" s="7" t="s">
        <v>36</v>
      </c>
      <c r="D44" s="7" t="s">
        <v>40</v>
      </c>
      <c r="E44" s="7" t="s">
        <v>41</v>
      </c>
      <c r="F44" s="8">
        <v>40967</v>
      </c>
      <c r="G44" s="9">
        <v>4000</v>
      </c>
      <c r="H44" s="9">
        <v>3160600</v>
      </c>
      <c r="I44" s="9">
        <v>2180800</v>
      </c>
      <c r="J44" s="9">
        <v>124000</v>
      </c>
      <c r="K44" s="9">
        <v>203840</v>
      </c>
      <c r="L44" s="9">
        <v>64640</v>
      </c>
      <c r="M44" s="9">
        <v>24340</v>
      </c>
      <c r="N44" s="9">
        <v>64150</v>
      </c>
    </row>
    <row r="45" spans="1:14" x14ac:dyDescent="0.25">
      <c r="A45" s="5">
        <v>22</v>
      </c>
      <c r="B45" s="6" t="str">
        <f t="shared" si="0"/>
        <v>Franchise22</v>
      </c>
      <c r="C45" s="7" t="s">
        <v>36</v>
      </c>
      <c r="D45" s="7" t="s">
        <v>42</v>
      </c>
      <c r="E45" s="7" t="s">
        <v>43</v>
      </c>
      <c r="F45" s="8">
        <v>40967</v>
      </c>
      <c r="G45" s="9">
        <v>3600</v>
      </c>
      <c r="H45" s="9">
        <v>1547500</v>
      </c>
      <c r="I45" s="9">
        <v>1207600</v>
      </c>
      <c r="J45" s="9">
        <v>75000</v>
      </c>
      <c r="K45" s="9">
        <v>142546</v>
      </c>
      <c r="L45" s="9">
        <v>47546</v>
      </c>
      <c r="M45" s="9">
        <v>13250</v>
      </c>
      <c r="N45" s="9">
        <v>31500</v>
      </c>
    </row>
    <row r="46" spans="1:14" x14ac:dyDescent="0.25">
      <c r="A46" s="5">
        <v>1</v>
      </c>
      <c r="B46" s="6" t="str">
        <f t="shared" si="0"/>
        <v>Franchise1</v>
      </c>
      <c r="C46" s="7" t="s">
        <v>14</v>
      </c>
      <c r="D46" s="7" t="s">
        <v>15</v>
      </c>
      <c r="E46" s="7" t="s">
        <v>16</v>
      </c>
      <c r="F46" s="8">
        <v>40999</v>
      </c>
      <c r="G46" s="9">
        <v>3000</v>
      </c>
      <c r="H46" s="9">
        <v>2090700</v>
      </c>
      <c r="I46" s="9">
        <v>1588900</v>
      </c>
      <c r="J46" s="9">
        <v>60000</v>
      </c>
      <c r="K46" s="9">
        <v>139380</v>
      </c>
      <c r="L46" s="9">
        <v>57570</v>
      </c>
      <c r="M46" s="9">
        <v>11290</v>
      </c>
      <c r="N46" s="9">
        <v>40570</v>
      </c>
    </row>
    <row r="47" spans="1:14" x14ac:dyDescent="0.25">
      <c r="A47" s="5">
        <v>2</v>
      </c>
      <c r="B47" s="6" t="str">
        <f t="shared" si="0"/>
        <v>Franchise2</v>
      </c>
      <c r="C47" s="7" t="s">
        <v>14</v>
      </c>
      <c r="D47" s="7" t="s">
        <v>15</v>
      </c>
      <c r="E47" s="7" t="s">
        <v>17</v>
      </c>
      <c r="F47" s="8">
        <v>40999</v>
      </c>
      <c r="G47" s="9">
        <v>4500</v>
      </c>
      <c r="H47" s="9">
        <v>1440500</v>
      </c>
      <c r="I47" s="9">
        <v>979500</v>
      </c>
      <c r="J47" s="9">
        <v>90000</v>
      </c>
      <c r="K47" s="9">
        <v>224910</v>
      </c>
      <c r="L47" s="9">
        <v>88070</v>
      </c>
      <c r="M47" s="9">
        <v>12100</v>
      </c>
      <c r="N47" s="9">
        <v>14850</v>
      </c>
    </row>
    <row r="48" spans="1:14" x14ac:dyDescent="0.25">
      <c r="A48" s="5">
        <v>3</v>
      </c>
      <c r="B48" s="6" t="str">
        <f t="shared" si="0"/>
        <v>Franchise3</v>
      </c>
      <c r="C48" s="7" t="s">
        <v>14</v>
      </c>
      <c r="D48" s="7" t="s">
        <v>18</v>
      </c>
      <c r="E48" s="7" t="s">
        <v>19</v>
      </c>
      <c r="F48" s="8">
        <v>40999</v>
      </c>
      <c r="G48" s="9">
        <v>5600</v>
      </c>
      <c r="H48" s="9">
        <v>4445300</v>
      </c>
      <c r="I48" s="9">
        <v>3067300</v>
      </c>
      <c r="J48" s="9">
        <v>106400</v>
      </c>
      <c r="K48" s="9">
        <v>308000</v>
      </c>
      <c r="L48" s="9">
        <v>155740</v>
      </c>
      <c r="M48" s="9">
        <v>36010</v>
      </c>
      <c r="N48" s="9">
        <v>132000</v>
      </c>
    </row>
    <row r="49" spans="1:14" x14ac:dyDescent="0.25">
      <c r="A49" s="5">
        <v>4</v>
      </c>
      <c r="B49" s="6" t="str">
        <f t="shared" si="0"/>
        <v>Franchise4</v>
      </c>
      <c r="C49" s="7" t="s">
        <v>14</v>
      </c>
      <c r="D49" s="7" t="s">
        <v>20</v>
      </c>
      <c r="E49" s="7" t="s">
        <v>21</v>
      </c>
      <c r="F49" s="8">
        <v>40999</v>
      </c>
      <c r="G49" s="9">
        <v>3300</v>
      </c>
      <c r="H49" s="9">
        <v>3038300</v>
      </c>
      <c r="I49" s="9">
        <v>2491400</v>
      </c>
      <c r="J49" s="9">
        <v>79200</v>
      </c>
      <c r="K49" s="9">
        <v>183550</v>
      </c>
      <c r="L49" s="9">
        <v>54380</v>
      </c>
      <c r="M49" s="9">
        <v>22790</v>
      </c>
      <c r="N49" s="9">
        <v>91150</v>
      </c>
    </row>
    <row r="50" spans="1:14" x14ac:dyDescent="0.25">
      <c r="A50" s="5">
        <v>5</v>
      </c>
      <c r="B50" s="6" t="str">
        <f t="shared" si="0"/>
        <v>Franchise5</v>
      </c>
      <c r="C50" s="7" t="s">
        <v>14</v>
      </c>
      <c r="D50" s="7" t="s">
        <v>20</v>
      </c>
      <c r="E50" s="7" t="s">
        <v>22</v>
      </c>
      <c r="F50" s="8">
        <v>40999</v>
      </c>
      <c r="G50" s="9">
        <v>3900</v>
      </c>
      <c r="H50" s="9">
        <v>2695700</v>
      </c>
      <c r="I50" s="9">
        <v>2129600</v>
      </c>
      <c r="J50" s="9">
        <v>89700</v>
      </c>
      <c r="K50" s="9">
        <v>175810</v>
      </c>
      <c r="L50" s="9">
        <v>59090</v>
      </c>
      <c r="M50" s="9">
        <v>24530</v>
      </c>
      <c r="N50" s="9">
        <v>53350</v>
      </c>
    </row>
    <row r="51" spans="1:14" x14ac:dyDescent="0.25">
      <c r="A51" s="5">
        <v>6</v>
      </c>
      <c r="B51" s="6" t="str">
        <f t="shared" si="0"/>
        <v>Franchise6</v>
      </c>
      <c r="C51" s="7" t="s">
        <v>23</v>
      </c>
      <c r="D51" s="7" t="s">
        <v>24</v>
      </c>
      <c r="E51" s="7" t="s">
        <v>25</v>
      </c>
      <c r="F51" s="8">
        <v>40999</v>
      </c>
      <c r="G51" s="9">
        <v>5700</v>
      </c>
      <c r="H51" s="9">
        <v>1843400</v>
      </c>
      <c r="I51" s="9">
        <v>1327200</v>
      </c>
      <c r="J51" s="9">
        <v>216600</v>
      </c>
      <c r="K51" s="9">
        <v>300960</v>
      </c>
      <c r="L51" s="9">
        <v>115140</v>
      </c>
      <c r="M51" s="9">
        <v>9590</v>
      </c>
      <c r="N51" s="9">
        <v>38370</v>
      </c>
    </row>
    <row r="52" spans="1:14" x14ac:dyDescent="0.25">
      <c r="A52" s="5">
        <v>7</v>
      </c>
      <c r="B52" s="6" t="str">
        <f t="shared" si="0"/>
        <v>Franchise7</v>
      </c>
      <c r="C52" s="7" t="s">
        <v>23</v>
      </c>
      <c r="D52" s="7" t="s">
        <v>24</v>
      </c>
      <c r="E52" s="7" t="s">
        <v>25</v>
      </c>
      <c r="F52" s="8">
        <v>40999</v>
      </c>
      <c r="G52" s="9">
        <v>5100</v>
      </c>
      <c r="H52" s="9">
        <v>4695600</v>
      </c>
      <c r="I52" s="9">
        <v>3474700</v>
      </c>
      <c r="J52" s="9">
        <v>204000</v>
      </c>
      <c r="K52" s="9">
        <v>264890</v>
      </c>
      <c r="L52" s="9">
        <v>78030</v>
      </c>
      <c r="M52" s="9">
        <v>30990</v>
      </c>
      <c r="N52" s="9">
        <v>135180</v>
      </c>
    </row>
    <row r="53" spans="1:14" x14ac:dyDescent="0.25">
      <c r="A53" s="5">
        <v>8</v>
      </c>
      <c r="B53" s="6" t="str">
        <f t="shared" si="0"/>
        <v>Franchise8</v>
      </c>
      <c r="C53" s="7" t="s">
        <v>23</v>
      </c>
      <c r="D53" s="7" t="s">
        <v>24</v>
      </c>
      <c r="E53" s="7" t="s">
        <v>25</v>
      </c>
      <c r="F53" s="8">
        <v>40999</v>
      </c>
      <c r="G53" s="9">
        <v>4000</v>
      </c>
      <c r="H53" s="9">
        <v>4147200</v>
      </c>
      <c r="I53" s="9">
        <v>3193300</v>
      </c>
      <c r="J53" s="9">
        <v>144000</v>
      </c>
      <c r="K53" s="9">
        <v>210080</v>
      </c>
      <c r="L53" s="9">
        <v>105040</v>
      </c>
      <c r="M53" s="9">
        <v>27370</v>
      </c>
      <c r="N53" s="9">
        <v>79100</v>
      </c>
    </row>
    <row r="54" spans="1:14" x14ac:dyDescent="0.25">
      <c r="A54" s="5">
        <v>9</v>
      </c>
      <c r="B54" s="6" t="str">
        <f t="shared" si="0"/>
        <v>Franchise9</v>
      </c>
      <c r="C54" s="7" t="s">
        <v>23</v>
      </c>
      <c r="D54" s="7" t="s">
        <v>26</v>
      </c>
      <c r="E54" s="7" t="s">
        <v>27</v>
      </c>
      <c r="F54" s="8">
        <v>40999</v>
      </c>
      <c r="G54" s="9">
        <v>4100</v>
      </c>
      <c r="H54" s="9">
        <v>1564600</v>
      </c>
      <c r="I54" s="9">
        <v>1095200</v>
      </c>
      <c r="J54" s="9">
        <v>127100</v>
      </c>
      <c r="K54" s="9">
        <v>207010</v>
      </c>
      <c r="L54" s="9">
        <v>111810</v>
      </c>
      <c r="M54" s="9">
        <v>9070</v>
      </c>
      <c r="N54" s="9">
        <v>14020</v>
      </c>
    </row>
    <row r="55" spans="1:14" x14ac:dyDescent="0.25">
      <c r="A55" s="5">
        <v>10</v>
      </c>
      <c r="B55" s="6" t="str">
        <f t="shared" si="0"/>
        <v>Franchise10</v>
      </c>
      <c r="C55" s="7" t="s">
        <v>23</v>
      </c>
      <c r="D55" s="7" t="s">
        <v>26</v>
      </c>
      <c r="E55" s="7" t="s">
        <v>27</v>
      </c>
      <c r="F55" s="8">
        <v>40999</v>
      </c>
      <c r="G55" s="9">
        <v>4200</v>
      </c>
      <c r="H55" s="9">
        <v>3407000</v>
      </c>
      <c r="I55" s="9">
        <v>2589300</v>
      </c>
      <c r="J55" s="9">
        <v>79800</v>
      </c>
      <c r="K55" s="9">
        <v>228690</v>
      </c>
      <c r="L55" s="9">
        <v>118780</v>
      </c>
      <c r="M55" s="9">
        <v>19420</v>
      </c>
      <c r="N55" s="9">
        <v>33420</v>
      </c>
    </row>
    <row r="56" spans="1:14" x14ac:dyDescent="0.25">
      <c r="A56" s="5">
        <v>11</v>
      </c>
      <c r="B56" s="6" t="str">
        <f t="shared" si="0"/>
        <v>Franchise11</v>
      </c>
      <c r="C56" s="7" t="s">
        <v>23</v>
      </c>
      <c r="D56" s="7" t="s">
        <v>28</v>
      </c>
      <c r="E56" s="7" t="s">
        <v>29</v>
      </c>
      <c r="F56" s="8">
        <v>40999</v>
      </c>
      <c r="G56" s="9">
        <v>4400</v>
      </c>
      <c r="H56" s="9">
        <v>1337800</v>
      </c>
      <c r="I56" s="9">
        <v>1031300</v>
      </c>
      <c r="J56" s="9">
        <v>85000</v>
      </c>
      <c r="K56" s="9">
        <v>212910</v>
      </c>
      <c r="L56" s="9">
        <v>86010</v>
      </c>
      <c r="M56" s="9">
        <v>11040</v>
      </c>
      <c r="N56" s="9">
        <v>12350</v>
      </c>
    </row>
    <row r="57" spans="1:14" x14ac:dyDescent="0.25">
      <c r="A57" s="5">
        <v>12</v>
      </c>
      <c r="B57" s="6" t="str">
        <f t="shared" si="0"/>
        <v>Franchise12</v>
      </c>
      <c r="C57" s="7" t="s">
        <v>30</v>
      </c>
      <c r="D57" s="7" t="s">
        <v>31</v>
      </c>
      <c r="E57" s="7" t="s">
        <v>32</v>
      </c>
      <c r="F57" s="8">
        <v>40999</v>
      </c>
      <c r="G57" s="9">
        <v>6100</v>
      </c>
      <c r="H57" s="9">
        <v>3616100</v>
      </c>
      <c r="I57" s="9">
        <v>2712100</v>
      </c>
      <c r="J57" s="9">
        <v>158600</v>
      </c>
      <c r="K57" s="9">
        <v>325440</v>
      </c>
      <c r="L57" s="9">
        <v>106810</v>
      </c>
      <c r="M57" s="9">
        <v>26040</v>
      </c>
      <c r="N57" s="9">
        <v>35470</v>
      </c>
    </row>
    <row r="58" spans="1:14" x14ac:dyDescent="0.25">
      <c r="A58" s="5">
        <v>13</v>
      </c>
      <c r="B58" s="6" t="str">
        <f t="shared" si="0"/>
        <v>Franchise13</v>
      </c>
      <c r="C58" s="7" t="s">
        <v>30</v>
      </c>
      <c r="D58" s="7" t="s">
        <v>31</v>
      </c>
      <c r="E58" s="7" t="s">
        <v>32</v>
      </c>
      <c r="F58" s="8">
        <v>40999</v>
      </c>
      <c r="G58" s="9">
        <v>5500</v>
      </c>
      <c r="H58" s="9">
        <v>3088800</v>
      </c>
      <c r="I58" s="9">
        <v>2162200</v>
      </c>
      <c r="J58" s="9">
        <v>170500</v>
      </c>
      <c r="K58" s="9">
        <v>288090</v>
      </c>
      <c r="L58" s="9">
        <v>90640</v>
      </c>
      <c r="M58" s="9">
        <v>21310</v>
      </c>
      <c r="N58" s="9">
        <v>57020</v>
      </c>
    </row>
    <row r="59" spans="1:14" x14ac:dyDescent="0.25">
      <c r="A59" s="5">
        <v>14</v>
      </c>
      <c r="B59" s="6" t="str">
        <f t="shared" si="0"/>
        <v>Franchise14</v>
      </c>
      <c r="C59" s="7" t="s">
        <v>30</v>
      </c>
      <c r="D59" s="7" t="s">
        <v>33</v>
      </c>
      <c r="E59" s="7" t="s">
        <v>34</v>
      </c>
      <c r="F59" s="8">
        <v>40999</v>
      </c>
      <c r="G59" s="9">
        <v>5100</v>
      </c>
      <c r="H59" s="9">
        <v>1929300</v>
      </c>
      <c r="I59" s="9">
        <v>1408400</v>
      </c>
      <c r="J59" s="9">
        <v>198900</v>
      </c>
      <c r="K59" s="9">
        <v>239290</v>
      </c>
      <c r="L59" s="9">
        <v>94550</v>
      </c>
      <c r="M59" s="9">
        <v>18710</v>
      </c>
      <c r="N59" s="9">
        <v>38190</v>
      </c>
    </row>
    <row r="60" spans="1:14" x14ac:dyDescent="0.25">
      <c r="A60" s="5">
        <v>15</v>
      </c>
      <c r="B60" s="6" t="str">
        <f t="shared" si="0"/>
        <v>Franchise15</v>
      </c>
      <c r="C60" s="7" t="s">
        <v>30</v>
      </c>
      <c r="D60" s="7" t="s">
        <v>33</v>
      </c>
      <c r="E60" s="7" t="s">
        <v>35</v>
      </c>
      <c r="F60" s="8">
        <v>40999</v>
      </c>
      <c r="G60" s="9">
        <v>3300</v>
      </c>
      <c r="H60" s="9">
        <v>1283000</v>
      </c>
      <c r="I60" s="9">
        <v>885300</v>
      </c>
      <c r="J60" s="9">
        <v>99000</v>
      </c>
      <c r="K60" s="9">
        <v>166650</v>
      </c>
      <c r="L60" s="9">
        <v>101970</v>
      </c>
      <c r="M60" s="9">
        <v>11290</v>
      </c>
      <c r="N60" s="9">
        <v>12360</v>
      </c>
    </row>
    <row r="61" spans="1:14" x14ac:dyDescent="0.25">
      <c r="A61" s="5">
        <v>16</v>
      </c>
      <c r="B61" s="6" t="str">
        <f t="shared" si="0"/>
        <v>Franchise16</v>
      </c>
      <c r="C61" s="7" t="s">
        <v>30</v>
      </c>
      <c r="D61" s="7" t="s">
        <v>33</v>
      </c>
      <c r="E61" s="7" t="s">
        <v>34</v>
      </c>
      <c r="F61" s="8">
        <v>40999</v>
      </c>
      <c r="G61" s="9">
        <v>5600</v>
      </c>
      <c r="H61" s="9">
        <v>5322200</v>
      </c>
      <c r="I61" s="9">
        <v>3832000</v>
      </c>
      <c r="J61" s="9">
        <v>123200</v>
      </c>
      <c r="K61" s="9">
        <v>271600</v>
      </c>
      <c r="L61" s="9">
        <v>164020</v>
      </c>
      <c r="M61" s="9">
        <v>47900</v>
      </c>
      <c r="N61" s="9">
        <v>53220</v>
      </c>
    </row>
    <row r="62" spans="1:14" x14ac:dyDescent="0.25">
      <c r="A62" s="5">
        <v>17</v>
      </c>
      <c r="B62" s="6" t="str">
        <f t="shared" si="0"/>
        <v>Franchise17</v>
      </c>
      <c r="C62" s="7" t="s">
        <v>36</v>
      </c>
      <c r="D62" s="7" t="s">
        <v>37</v>
      </c>
      <c r="E62" s="7" t="s">
        <v>38</v>
      </c>
      <c r="F62" s="8">
        <v>40999</v>
      </c>
      <c r="G62" s="9">
        <v>3600</v>
      </c>
      <c r="H62" s="9">
        <v>1539000</v>
      </c>
      <c r="I62" s="9">
        <v>1138900</v>
      </c>
      <c r="J62" s="9">
        <v>90000</v>
      </c>
      <c r="K62" s="9">
        <v>163620</v>
      </c>
      <c r="L62" s="9">
        <v>58180</v>
      </c>
      <c r="M62" s="9">
        <v>7850</v>
      </c>
      <c r="N62" s="9">
        <v>32080</v>
      </c>
    </row>
    <row r="63" spans="1:14" x14ac:dyDescent="0.25">
      <c r="A63" s="5">
        <v>18</v>
      </c>
      <c r="B63" s="6" t="str">
        <f t="shared" si="0"/>
        <v>Franchise18</v>
      </c>
      <c r="C63" s="7" t="s">
        <v>36</v>
      </c>
      <c r="D63" s="7" t="s">
        <v>37</v>
      </c>
      <c r="E63" s="7" t="s">
        <v>39</v>
      </c>
      <c r="F63" s="8">
        <v>40999</v>
      </c>
      <c r="G63" s="9">
        <v>3500</v>
      </c>
      <c r="H63" s="9">
        <v>2625000</v>
      </c>
      <c r="I63" s="9">
        <v>2073800</v>
      </c>
      <c r="J63" s="9">
        <v>115500</v>
      </c>
      <c r="K63" s="9">
        <v>188650</v>
      </c>
      <c r="L63" s="9">
        <v>98980</v>
      </c>
      <c r="M63" s="9">
        <v>14440</v>
      </c>
      <c r="N63" s="9">
        <v>80330</v>
      </c>
    </row>
    <row r="64" spans="1:14" x14ac:dyDescent="0.25">
      <c r="A64" s="5">
        <v>19</v>
      </c>
      <c r="B64" s="6" t="str">
        <f t="shared" si="0"/>
        <v>Franchise19</v>
      </c>
      <c r="C64" s="7" t="s">
        <v>36</v>
      </c>
      <c r="D64" s="7" t="s">
        <v>37</v>
      </c>
      <c r="E64" s="7" t="s">
        <v>38</v>
      </c>
      <c r="F64" s="8">
        <v>40999</v>
      </c>
      <c r="G64" s="9">
        <v>5200</v>
      </c>
      <c r="H64" s="9">
        <v>3588000</v>
      </c>
      <c r="I64" s="9">
        <v>2906300</v>
      </c>
      <c r="J64" s="9">
        <v>145600</v>
      </c>
      <c r="K64" s="9">
        <v>262440</v>
      </c>
      <c r="L64" s="9">
        <v>149970</v>
      </c>
      <c r="M64" s="9">
        <v>30140</v>
      </c>
      <c r="N64" s="9">
        <v>75350</v>
      </c>
    </row>
    <row r="65" spans="1:14" x14ac:dyDescent="0.25">
      <c r="A65" s="5">
        <v>20</v>
      </c>
      <c r="B65" s="6" t="str">
        <f t="shared" si="0"/>
        <v>Franchise20</v>
      </c>
      <c r="C65" s="7" t="s">
        <v>36</v>
      </c>
      <c r="D65" s="7" t="s">
        <v>40</v>
      </c>
      <c r="E65" s="7" t="s">
        <v>41</v>
      </c>
      <c r="F65" s="8">
        <v>40999</v>
      </c>
      <c r="G65" s="9">
        <v>3400</v>
      </c>
      <c r="H65" s="9">
        <v>3427200</v>
      </c>
      <c r="I65" s="9">
        <v>2467600</v>
      </c>
      <c r="J65" s="9">
        <v>78200</v>
      </c>
      <c r="K65" s="9">
        <v>173400</v>
      </c>
      <c r="L65" s="9">
        <v>72830</v>
      </c>
      <c r="M65" s="9">
        <v>20220</v>
      </c>
      <c r="N65" s="9">
        <v>99880</v>
      </c>
    </row>
    <row r="66" spans="1:14" x14ac:dyDescent="0.25">
      <c r="A66" s="5">
        <v>21</v>
      </c>
      <c r="B66" s="6" t="str">
        <f t="shared" si="0"/>
        <v>Franchise21</v>
      </c>
      <c r="C66" s="7" t="s">
        <v>36</v>
      </c>
      <c r="D66" s="7" t="s">
        <v>40</v>
      </c>
      <c r="E66" s="7" t="s">
        <v>41</v>
      </c>
      <c r="F66" s="8">
        <v>40999</v>
      </c>
      <c r="G66" s="9">
        <v>4000</v>
      </c>
      <c r="H66" s="9">
        <v>3466800</v>
      </c>
      <c r="I66" s="9">
        <v>2565400</v>
      </c>
      <c r="J66" s="9">
        <v>124000</v>
      </c>
      <c r="K66" s="9">
        <v>197960</v>
      </c>
      <c r="L66" s="9">
        <v>65280</v>
      </c>
      <c r="M66" s="9">
        <v>24270</v>
      </c>
      <c r="N66" s="9">
        <v>61560</v>
      </c>
    </row>
    <row r="67" spans="1:14" x14ac:dyDescent="0.25">
      <c r="A67" s="5">
        <v>22</v>
      </c>
      <c r="B67" s="6" t="str">
        <f t="shared" ref="B67:B130" si="1">"Franchise"&amp;A67</f>
        <v>Franchise22</v>
      </c>
      <c r="C67" s="7" t="s">
        <v>36</v>
      </c>
      <c r="D67" s="7" t="s">
        <v>42</v>
      </c>
      <c r="E67" s="7" t="s">
        <v>43</v>
      </c>
      <c r="F67" s="8">
        <v>40999</v>
      </c>
      <c r="G67" s="9">
        <v>3600</v>
      </c>
      <c r="H67" s="9">
        <v>1645500</v>
      </c>
      <c r="I67" s="9">
        <v>1209110</v>
      </c>
      <c r="J67" s="9">
        <v>75000</v>
      </c>
      <c r="K67" s="9">
        <v>140120</v>
      </c>
      <c r="L67" s="9">
        <v>46850</v>
      </c>
      <c r="M67" s="9">
        <v>14900</v>
      </c>
      <c r="N67" s="9">
        <v>32540</v>
      </c>
    </row>
    <row r="68" spans="1:14" x14ac:dyDescent="0.25">
      <c r="A68" s="5">
        <v>1</v>
      </c>
      <c r="B68" s="6" t="str">
        <f t="shared" si="1"/>
        <v>Franchise1</v>
      </c>
      <c r="C68" s="7" t="s">
        <v>14</v>
      </c>
      <c r="D68" s="7" t="s">
        <v>15</v>
      </c>
      <c r="E68" s="7" t="s">
        <v>16</v>
      </c>
      <c r="F68" s="8">
        <v>41029</v>
      </c>
      <c r="G68" s="9">
        <v>3000</v>
      </c>
      <c r="H68" s="9">
        <v>1943100</v>
      </c>
      <c r="I68" s="9">
        <v>1379600</v>
      </c>
      <c r="J68" s="9">
        <v>60000</v>
      </c>
      <c r="K68" s="9">
        <v>140760</v>
      </c>
      <c r="L68" s="9">
        <v>57570</v>
      </c>
      <c r="M68" s="9">
        <v>13990</v>
      </c>
      <c r="N68" s="9">
        <v>42640</v>
      </c>
    </row>
    <row r="69" spans="1:14" x14ac:dyDescent="0.25">
      <c r="A69" s="5">
        <v>2</v>
      </c>
      <c r="B69" s="6" t="str">
        <f t="shared" si="1"/>
        <v>Franchise2</v>
      </c>
      <c r="C69" s="7" t="s">
        <v>14</v>
      </c>
      <c r="D69" s="7" t="s">
        <v>15</v>
      </c>
      <c r="E69" s="7" t="s">
        <v>17</v>
      </c>
      <c r="F69" s="8">
        <v>41029</v>
      </c>
      <c r="G69" s="9">
        <v>4500</v>
      </c>
      <c r="H69" s="9">
        <v>1494600</v>
      </c>
      <c r="I69" s="9">
        <v>1061200</v>
      </c>
      <c r="J69" s="9">
        <v>90000</v>
      </c>
      <c r="K69" s="9">
        <v>224910</v>
      </c>
      <c r="L69" s="9">
        <v>86360</v>
      </c>
      <c r="M69" s="9">
        <v>14500</v>
      </c>
      <c r="N69" s="9">
        <v>15150</v>
      </c>
    </row>
    <row r="70" spans="1:14" x14ac:dyDescent="0.25">
      <c r="A70" s="5">
        <v>3</v>
      </c>
      <c r="B70" s="6" t="str">
        <f t="shared" si="1"/>
        <v>Franchise3</v>
      </c>
      <c r="C70" s="7" t="s">
        <v>14</v>
      </c>
      <c r="D70" s="7" t="s">
        <v>18</v>
      </c>
      <c r="E70" s="7" t="s">
        <v>19</v>
      </c>
      <c r="F70" s="8">
        <v>41029</v>
      </c>
      <c r="G70" s="9">
        <v>5600</v>
      </c>
      <c r="H70" s="9">
        <v>4258000</v>
      </c>
      <c r="I70" s="9">
        <v>3065800</v>
      </c>
      <c r="J70" s="9">
        <v>106400</v>
      </c>
      <c r="K70" s="9">
        <v>301840</v>
      </c>
      <c r="L70" s="9">
        <v>152710</v>
      </c>
      <c r="M70" s="9">
        <v>25550</v>
      </c>
      <c r="N70" s="9">
        <v>134720</v>
      </c>
    </row>
    <row r="71" spans="1:14" x14ac:dyDescent="0.25">
      <c r="A71" s="5">
        <v>4</v>
      </c>
      <c r="B71" s="6" t="str">
        <f t="shared" si="1"/>
        <v>Franchise4</v>
      </c>
      <c r="C71" s="7" t="s">
        <v>14</v>
      </c>
      <c r="D71" s="7" t="s">
        <v>20</v>
      </c>
      <c r="E71" s="7" t="s">
        <v>21</v>
      </c>
      <c r="F71" s="8">
        <v>41029</v>
      </c>
      <c r="G71" s="9">
        <v>3300</v>
      </c>
      <c r="H71" s="9">
        <v>2851200</v>
      </c>
      <c r="I71" s="9">
        <v>2366500</v>
      </c>
      <c r="J71" s="9">
        <v>79200</v>
      </c>
      <c r="K71" s="9">
        <v>174640</v>
      </c>
      <c r="L71" s="9">
        <v>53330</v>
      </c>
      <c r="M71" s="9">
        <v>21950</v>
      </c>
      <c r="N71" s="9">
        <v>89310</v>
      </c>
    </row>
    <row r="72" spans="1:14" x14ac:dyDescent="0.25">
      <c r="A72" s="5">
        <v>5</v>
      </c>
      <c r="B72" s="6" t="str">
        <f t="shared" si="1"/>
        <v>Franchise5</v>
      </c>
      <c r="C72" s="7" t="s">
        <v>14</v>
      </c>
      <c r="D72" s="7" t="s">
        <v>20</v>
      </c>
      <c r="E72" s="7" t="s">
        <v>22</v>
      </c>
      <c r="F72" s="8">
        <v>41029</v>
      </c>
      <c r="G72" s="9">
        <v>3900</v>
      </c>
      <c r="H72" s="9">
        <v>2744600</v>
      </c>
      <c r="I72" s="9">
        <v>2113300</v>
      </c>
      <c r="J72" s="9">
        <v>89700</v>
      </c>
      <c r="K72" s="9">
        <v>179400</v>
      </c>
      <c r="L72" s="9">
        <v>60260</v>
      </c>
      <c r="M72" s="9">
        <v>25250</v>
      </c>
      <c r="N72" s="9">
        <v>53350</v>
      </c>
    </row>
    <row r="73" spans="1:14" x14ac:dyDescent="0.25">
      <c r="A73" s="5">
        <v>6</v>
      </c>
      <c r="B73" s="6" t="str">
        <f t="shared" si="1"/>
        <v>Franchise6</v>
      </c>
      <c r="C73" s="7" t="s">
        <v>23</v>
      </c>
      <c r="D73" s="7" t="s">
        <v>24</v>
      </c>
      <c r="E73" s="7" t="s">
        <v>25</v>
      </c>
      <c r="F73" s="8">
        <v>41029</v>
      </c>
      <c r="G73" s="9">
        <v>5700</v>
      </c>
      <c r="H73" s="9">
        <v>1820300</v>
      </c>
      <c r="I73" s="9">
        <v>1365200</v>
      </c>
      <c r="J73" s="9">
        <v>216600</v>
      </c>
      <c r="K73" s="9">
        <v>313500</v>
      </c>
      <c r="L73" s="9">
        <v>117420</v>
      </c>
      <c r="M73" s="9">
        <v>10560</v>
      </c>
      <c r="N73" s="9">
        <v>37620</v>
      </c>
    </row>
    <row r="74" spans="1:14" x14ac:dyDescent="0.25">
      <c r="A74" s="5">
        <v>7</v>
      </c>
      <c r="B74" s="6" t="str">
        <f t="shared" si="1"/>
        <v>Franchise7</v>
      </c>
      <c r="C74" s="7" t="s">
        <v>23</v>
      </c>
      <c r="D74" s="7" t="s">
        <v>24</v>
      </c>
      <c r="E74" s="7" t="s">
        <v>25</v>
      </c>
      <c r="F74" s="8">
        <v>41029</v>
      </c>
      <c r="G74" s="9">
        <v>5100</v>
      </c>
      <c r="H74" s="9">
        <v>4452300</v>
      </c>
      <c r="I74" s="9">
        <v>3161100</v>
      </c>
      <c r="J74" s="9">
        <v>204000</v>
      </c>
      <c r="K74" s="9">
        <v>262190</v>
      </c>
      <c r="L74" s="9">
        <v>78030</v>
      </c>
      <c r="M74" s="9">
        <v>25380</v>
      </c>
      <c r="N74" s="9">
        <v>140870</v>
      </c>
    </row>
    <row r="75" spans="1:14" x14ac:dyDescent="0.25">
      <c r="A75" s="5">
        <v>8</v>
      </c>
      <c r="B75" s="6" t="str">
        <f t="shared" si="1"/>
        <v>Franchise8</v>
      </c>
      <c r="C75" s="7" t="s">
        <v>23</v>
      </c>
      <c r="D75" s="7" t="s">
        <v>24</v>
      </c>
      <c r="E75" s="7" t="s">
        <v>25</v>
      </c>
      <c r="F75" s="8">
        <v>41029</v>
      </c>
      <c r="G75" s="9">
        <v>4000</v>
      </c>
      <c r="H75" s="9">
        <v>3827600</v>
      </c>
      <c r="I75" s="9">
        <v>3062100</v>
      </c>
      <c r="J75" s="9">
        <v>144000</v>
      </c>
      <c r="K75" s="9">
        <v>199680</v>
      </c>
      <c r="L75" s="9">
        <v>106080</v>
      </c>
      <c r="M75" s="9">
        <v>37510</v>
      </c>
      <c r="N75" s="9">
        <v>74500</v>
      </c>
    </row>
    <row r="76" spans="1:14" x14ac:dyDescent="0.25">
      <c r="A76" s="5">
        <v>9</v>
      </c>
      <c r="B76" s="6" t="str">
        <f t="shared" si="1"/>
        <v>Franchise9</v>
      </c>
      <c r="C76" s="7" t="s">
        <v>23</v>
      </c>
      <c r="D76" s="7" t="s">
        <v>26</v>
      </c>
      <c r="E76" s="7" t="s">
        <v>27</v>
      </c>
      <c r="F76" s="8">
        <v>41029</v>
      </c>
      <c r="G76" s="9">
        <v>4100</v>
      </c>
      <c r="H76" s="9">
        <v>1528400</v>
      </c>
      <c r="I76" s="9">
        <v>1039300</v>
      </c>
      <c r="J76" s="9">
        <v>127100</v>
      </c>
      <c r="K76" s="9">
        <v>202830</v>
      </c>
      <c r="L76" s="9">
        <v>112910</v>
      </c>
      <c r="M76" s="9">
        <v>11160</v>
      </c>
      <c r="N76" s="9">
        <v>15350</v>
      </c>
    </row>
    <row r="77" spans="1:14" x14ac:dyDescent="0.25">
      <c r="A77" s="5">
        <v>10</v>
      </c>
      <c r="B77" s="6" t="str">
        <f t="shared" si="1"/>
        <v>Franchise10</v>
      </c>
      <c r="C77" s="7" t="s">
        <v>23</v>
      </c>
      <c r="D77" s="7" t="s">
        <v>26</v>
      </c>
      <c r="E77" s="7" t="s">
        <v>27</v>
      </c>
      <c r="F77" s="8">
        <v>41029</v>
      </c>
      <c r="G77" s="9">
        <v>4200</v>
      </c>
      <c r="H77" s="9">
        <v>3328800</v>
      </c>
      <c r="I77" s="9">
        <v>2563200</v>
      </c>
      <c r="J77" s="9">
        <v>79800</v>
      </c>
      <c r="K77" s="9">
        <v>233310</v>
      </c>
      <c r="L77" s="9">
        <v>118780</v>
      </c>
      <c r="M77" s="9">
        <v>22640</v>
      </c>
      <c r="N77" s="9">
        <v>32760</v>
      </c>
    </row>
    <row r="78" spans="1:14" x14ac:dyDescent="0.25">
      <c r="A78" s="5">
        <v>11</v>
      </c>
      <c r="B78" s="6" t="str">
        <f t="shared" si="1"/>
        <v>Franchise11</v>
      </c>
      <c r="C78" s="7" t="s">
        <v>23</v>
      </c>
      <c r="D78" s="7" t="s">
        <v>28</v>
      </c>
      <c r="E78" s="7" t="s">
        <v>29</v>
      </c>
      <c r="F78" s="8">
        <v>41029</v>
      </c>
      <c r="G78" s="9">
        <v>4400</v>
      </c>
      <c r="H78" s="9">
        <v>1307500</v>
      </c>
      <c r="I78" s="9">
        <v>1030250</v>
      </c>
      <c r="J78" s="9">
        <v>85000</v>
      </c>
      <c r="K78" s="9">
        <v>212210</v>
      </c>
      <c r="L78" s="9">
        <v>86010</v>
      </c>
      <c r="M78" s="9">
        <v>11075</v>
      </c>
      <c r="N78" s="9">
        <v>11650</v>
      </c>
    </row>
    <row r="79" spans="1:14" x14ac:dyDescent="0.25">
      <c r="A79" s="5">
        <v>12</v>
      </c>
      <c r="B79" s="6" t="str">
        <f t="shared" si="1"/>
        <v>Franchise12</v>
      </c>
      <c r="C79" s="7" t="s">
        <v>30</v>
      </c>
      <c r="D79" s="7" t="s">
        <v>31</v>
      </c>
      <c r="E79" s="7" t="s">
        <v>32</v>
      </c>
      <c r="F79" s="8">
        <v>41029</v>
      </c>
      <c r="G79" s="9">
        <v>6100</v>
      </c>
      <c r="H79" s="9">
        <v>3667700</v>
      </c>
      <c r="I79" s="9">
        <v>2530700</v>
      </c>
      <c r="J79" s="9">
        <v>158600</v>
      </c>
      <c r="K79" s="9">
        <v>335500</v>
      </c>
      <c r="L79" s="9">
        <v>105770</v>
      </c>
      <c r="M79" s="9">
        <v>23840</v>
      </c>
      <c r="N79" s="9">
        <v>35810</v>
      </c>
    </row>
    <row r="80" spans="1:14" x14ac:dyDescent="0.25">
      <c r="A80" s="5">
        <v>13</v>
      </c>
      <c r="B80" s="6" t="str">
        <f t="shared" si="1"/>
        <v>Franchise13</v>
      </c>
      <c r="C80" s="7" t="s">
        <v>30</v>
      </c>
      <c r="D80" s="7" t="s">
        <v>31</v>
      </c>
      <c r="E80" s="7" t="s">
        <v>32</v>
      </c>
      <c r="F80" s="8">
        <v>41029</v>
      </c>
      <c r="G80" s="9">
        <v>5500</v>
      </c>
      <c r="H80" s="9">
        <v>2902900</v>
      </c>
      <c r="I80" s="9">
        <v>2061100</v>
      </c>
      <c r="J80" s="9">
        <v>170500</v>
      </c>
      <c r="K80" s="9">
        <v>297000</v>
      </c>
      <c r="L80" s="9">
        <v>90640</v>
      </c>
      <c r="M80" s="9">
        <v>22060</v>
      </c>
      <c r="N80" s="9">
        <v>57020</v>
      </c>
    </row>
    <row r="81" spans="1:14" x14ac:dyDescent="0.25">
      <c r="A81" s="5">
        <v>14</v>
      </c>
      <c r="B81" s="6" t="str">
        <f t="shared" si="1"/>
        <v>Franchise14</v>
      </c>
      <c r="C81" s="7" t="s">
        <v>30</v>
      </c>
      <c r="D81" s="7" t="s">
        <v>33</v>
      </c>
      <c r="E81" s="7" t="s">
        <v>34</v>
      </c>
      <c r="F81" s="8">
        <v>41029</v>
      </c>
      <c r="G81" s="9">
        <v>5100</v>
      </c>
      <c r="H81" s="9">
        <v>2040300</v>
      </c>
      <c r="I81" s="9">
        <v>1387400</v>
      </c>
      <c r="J81" s="9">
        <v>198900</v>
      </c>
      <c r="K81" s="9">
        <v>243980</v>
      </c>
      <c r="L81" s="9">
        <v>93640</v>
      </c>
      <c r="M81" s="9">
        <v>15510</v>
      </c>
      <c r="N81" s="9">
        <v>37790</v>
      </c>
    </row>
    <row r="82" spans="1:14" x14ac:dyDescent="0.25">
      <c r="A82" s="5">
        <v>15</v>
      </c>
      <c r="B82" s="6" t="str">
        <f t="shared" si="1"/>
        <v>Franchise15</v>
      </c>
      <c r="C82" s="7" t="s">
        <v>30</v>
      </c>
      <c r="D82" s="7" t="s">
        <v>33</v>
      </c>
      <c r="E82" s="7" t="s">
        <v>35</v>
      </c>
      <c r="F82" s="8">
        <v>41029</v>
      </c>
      <c r="G82" s="9">
        <v>3300</v>
      </c>
      <c r="H82" s="9">
        <v>1092200</v>
      </c>
      <c r="I82" s="9">
        <v>753600</v>
      </c>
      <c r="J82" s="9">
        <v>99000</v>
      </c>
      <c r="K82" s="9">
        <v>168300</v>
      </c>
      <c r="L82" s="9">
        <v>100980</v>
      </c>
      <c r="M82" s="9">
        <v>5680</v>
      </c>
      <c r="N82" s="9">
        <v>11290</v>
      </c>
    </row>
    <row r="83" spans="1:14" x14ac:dyDescent="0.25">
      <c r="A83" s="5">
        <v>16</v>
      </c>
      <c r="B83" s="6" t="str">
        <f t="shared" si="1"/>
        <v>Franchise16</v>
      </c>
      <c r="C83" s="7" t="s">
        <v>30</v>
      </c>
      <c r="D83" s="7" t="s">
        <v>33</v>
      </c>
      <c r="E83" s="7" t="s">
        <v>34</v>
      </c>
      <c r="F83" s="8">
        <v>41029</v>
      </c>
      <c r="G83" s="9">
        <v>5600</v>
      </c>
      <c r="H83" s="9">
        <v>5579800</v>
      </c>
      <c r="I83" s="9">
        <v>4073300</v>
      </c>
      <c r="J83" s="9">
        <v>123200</v>
      </c>
      <c r="K83" s="9">
        <v>277200</v>
      </c>
      <c r="L83" s="9">
        <v>167270</v>
      </c>
      <c r="M83" s="9">
        <v>42960</v>
      </c>
      <c r="N83" s="9">
        <v>56550</v>
      </c>
    </row>
    <row r="84" spans="1:14" x14ac:dyDescent="0.25">
      <c r="A84" s="5">
        <v>17</v>
      </c>
      <c r="B84" s="6" t="str">
        <f t="shared" si="1"/>
        <v>Franchise17</v>
      </c>
      <c r="C84" s="7" t="s">
        <v>36</v>
      </c>
      <c r="D84" s="7" t="s">
        <v>37</v>
      </c>
      <c r="E84" s="7" t="s">
        <v>38</v>
      </c>
      <c r="F84" s="8">
        <v>41029</v>
      </c>
      <c r="G84" s="9">
        <v>3600</v>
      </c>
      <c r="H84" s="9">
        <v>1661800</v>
      </c>
      <c r="I84" s="9">
        <v>1213100</v>
      </c>
      <c r="J84" s="9">
        <v>90000</v>
      </c>
      <c r="K84" s="9">
        <v>162000</v>
      </c>
      <c r="L84" s="9">
        <v>59330</v>
      </c>
      <c r="M84" s="9">
        <v>10640</v>
      </c>
      <c r="N84" s="9">
        <v>33050</v>
      </c>
    </row>
    <row r="85" spans="1:14" x14ac:dyDescent="0.25">
      <c r="A85" s="5">
        <v>18</v>
      </c>
      <c r="B85" s="6" t="str">
        <f t="shared" si="1"/>
        <v>Franchise18</v>
      </c>
      <c r="C85" s="7" t="s">
        <v>36</v>
      </c>
      <c r="D85" s="7" t="s">
        <v>37</v>
      </c>
      <c r="E85" s="7" t="s">
        <v>39</v>
      </c>
      <c r="F85" s="8">
        <v>41029</v>
      </c>
      <c r="G85" s="9">
        <v>3500</v>
      </c>
      <c r="H85" s="9">
        <v>2718100</v>
      </c>
      <c r="I85" s="9">
        <v>2201700</v>
      </c>
      <c r="J85" s="9">
        <v>115500</v>
      </c>
      <c r="K85" s="9">
        <v>192500</v>
      </c>
      <c r="L85" s="9">
        <v>100940</v>
      </c>
      <c r="M85" s="9">
        <v>13590</v>
      </c>
      <c r="N85" s="9">
        <v>76390</v>
      </c>
    </row>
    <row r="86" spans="1:14" x14ac:dyDescent="0.25">
      <c r="A86" s="5">
        <v>19</v>
      </c>
      <c r="B86" s="6" t="str">
        <f t="shared" si="1"/>
        <v>Franchise19</v>
      </c>
      <c r="C86" s="7" t="s">
        <v>36</v>
      </c>
      <c r="D86" s="7" t="s">
        <v>37</v>
      </c>
      <c r="E86" s="7" t="s">
        <v>38</v>
      </c>
      <c r="F86" s="8">
        <v>41029</v>
      </c>
      <c r="G86" s="9">
        <v>5200</v>
      </c>
      <c r="H86" s="9">
        <v>3680600</v>
      </c>
      <c r="I86" s="9">
        <v>2870900</v>
      </c>
      <c r="J86" s="9">
        <v>145600</v>
      </c>
      <c r="K86" s="9">
        <v>249700</v>
      </c>
      <c r="L86" s="9">
        <v>147060</v>
      </c>
      <c r="M86" s="9">
        <v>34600</v>
      </c>
      <c r="N86" s="9">
        <v>73200</v>
      </c>
    </row>
    <row r="87" spans="1:14" x14ac:dyDescent="0.25">
      <c r="A87" s="5">
        <v>20</v>
      </c>
      <c r="B87" s="6" t="str">
        <f t="shared" si="1"/>
        <v>Franchise20</v>
      </c>
      <c r="C87" s="7" t="s">
        <v>36</v>
      </c>
      <c r="D87" s="7" t="s">
        <v>40</v>
      </c>
      <c r="E87" s="7" t="s">
        <v>41</v>
      </c>
      <c r="F87" s="8">
        <v>41029</v>
      </c>
      <c r="G87" s="9">
        <v>3400</v>
      </c>
      <c r="H87" s="9">
        <v>3411400</v>
      </c>
      <c r="I87" s="9">
        <v>2558600</v>
      </c>
      <c r="J87" s="9">
        <v>78200</v>
      </c>
      <c r="K87" s="9">
        <v>171670</v>
      </c>
      <c r="L87" s="9">
        <v>72830</v>
      </c>
      <c r="M87" s="9">
        <v>24220</v>
      </c>
      <c r="N87" s="9">
        <v>100860</v>
      </c>
    </row>
    <row r="88" spans="1:14" x14ac:dyDescent="0.25">
      <c r="A88" s="5">
        <v>21</v>
      </c>
      <c r="B88" s="6" t="str">
        <f t="shared" si="1"/>
        <v>Franchise21</v>
      </c>
      <c r="C88" s="7" t="s">
        <v>36</v>
      </c>
      <c r="D88" s="7" t="s">
        <v>40</v>
      </c>
      <c r="E88" s="7" t="s">
        <v>41</v>
      </c>
      <c r="F88" s="8">
        <v>41029</v>
      </c>
      <c r="G88" s="9">
        <v>4000</v>
      </c>
      <c r="H88" s="9">
        <v>3292300</v>
      </c>
      <c r="I88" s="9">
        <v>2403400</v>
      </c>
      <c r="J88" s="9">
        <v>124000</v>
      </c>
      <c r="K88" s="9">
        <v>199920</v>
      </c>
      <c r="L88" s="9">
        <v>64640</v>
      </c>
      <c r="M88" s="9">
        <v>32260</v>
      </c>
      <c r="N88" s="9">
        <v>65450</v>
      </c>
    </row>
    <row r="89" spans="1:14" x14ac:dyDescent="0.25">
      <c r="A89" s="5">
        <v>22</v>
      </c>
      <c r="B89" s="6" t="str">
        <f t="shared" si="1"/>
        <v>Franchise22</v>
      </c>
      <c r="C89" s="7" t="s">
        <v>36</v>
      </c>
      <c r="D89" s="7" t="s">
        <v>42</v>
      </c>
      <c r="E89" s="7" t="s">
        <v>43</v>
      </c>
      <c r="F89" s="8">
        <v>41029</v>
      </c>
      <c r="G89" s="9">
        <v>3600</v>
      </c>
      <c r="H89" s="9">
        <v>1630500</v>
      </c>
      <c r="I89" s="9">
        <v>1208170</v>
      </c>
      <c r="J89" s="9">
        <v>75000</v>
      </c>
      <c r="K89" s="9">
        <v>113670</v>
      </c>
      <c r="L89" s="9">
        <v>45923</v>
      </c>
      <c r="M89" s="9">
        <v>12232</v>
      </c>
      <c r="N89" s="9">
        <v>33445</v>
      </c>
    </row>
    <row r="90" spans="1:14" x14ac:dyDescent="0.25">
      <c r="A90" s="5">
        <v>1</v>
      </c>
      <c r="B90" s="6" t="str">
        <f t="shared" si="1"/>
        <v>Franchise1</v>
      </c>
      <c r="C90" s="7" t="s">
        <v>14</v>
      </c>
      <c r="D90" s="7" t="s">
        <v>15</v>
      </c>
      <c r="E90" s="7" t="s">
        <v>16</v>
      </c>
      <c r="F90" s="8">
        <v>41060</v>
      </c>
      <c r="G90" s="9">
        <v>3000</v>
      </c>
      <c r="H90" s="9">
        <v>2256300</v>
      </c>
      <c r="I90" s="9">
        <v>1624500</v>
      </c>
      <c r="J90" s="9">
        <v>60000</v>
      </c>
      <c r="K90" s="9">
        <v>133860</v>
      </c>
      <c r="L90" s="9">
        <v>60990</v>
      </c>
      <c r="M90" s="9">
        <v>21890</v>
      </c>
      <c r="N90" s="9">
        <v>42640</v>
      </c>
    </row>
    <row r="91" spans="1:14" x14ac:dyDescent="0.25">
      <c r="A91" s="5">
        <v>2</v>
      </c>
      <c r="B91" s="6" t="str">
        <f t="shared" si="1"/>
        <v>Franchise2</v>
      </c>
      <c r="C91" s="7" t="s">
        <v>14</v>
      </c>
      <c r="D91" s="7" t="s">
        <v>15</v>
      </c>
      <c r="E91" s="7" t="s">
        <v>17</v>
      </c>
      <c r="F91" s="8">
        <v>41060</v>
      </c>
      <c r="G91" s="9">
        <v>4500</v>
      </c>
      <c r="H91" s="9">
        <v>1499900</v>
      </c>
      <c r="I91" s="9">
        <v>1064900</v>
      </c>
      <c r="J91" s="9">
        <v>90000</v>
      </c>
      <c r="K91" s="9">
        <v>216090</v>
      </c>
      <c r="L91" s="9">
        <v>88070</v>
      </c>
      <c r="M91" s="9">
        <v>13950</v>
      </c>
      <c r="N91" s="9">
        <v>15440</v>
      </c>
    </row>
    <row r="92" spans="1:14" x14ac:dyDescent="0.25">
      <c r="A92" s="5">
        <v>3</v>
      </c>
      <c r="B92" s="6" t="str">
        <f t="shared" si="1"/>
        <v>Franchise3</v>
      </c>
      <c r="C92" s="7" t="s">
        <v>14</v>
      </c>
      <c r="D92" s="7" t="s">
        <v>18</v>
      </c>
      <c r="E92" s="7" t="s">
        <v>19</v>
      </c>
      <c r="F92" s="8">
        <v>41060</v>
      </c>
      <c r="G92" s="9">
        <v>5600</v>
      </c>
      <c r="H92" s="9">
        <v>4626700</v>
      </c>
      <c r="I92" s="9">
        <v>3423800</v>
      </c>
      <c r="J92" s="9">
        <v>106400</v>
      </c>
      <c r="K92" s="9">
        <v>314160</v>
      </c>
      <c r="L92" s="9">
        <v>152710</v>
      </c>
      <c r="M92" s="9">
        <v>40710</v>
      </c>
      <c r="N92" s="9">
        <v>134720</v>
      </c>
    </row>
    <row r="93" spans="1:14" x14ac:dyDescent="0.25">
      <c r="A93" s="5">
        <v>4</v>
      </c>
      <c r="B93" s="6" t="str">
        <f t="shared" si="1"/>
        <v>Franchise4</v>
      </c>
      <c r="C93" s="7" t="s">
        <v>14</v>
      </c>
      <c r="D93" s="7" t="s">
        <v>20</v>
      </c>
      <c r="E93" s="7" t="s">
        <v>21</v>
      </c>
      <c r="F93" s="8">
        <v>41060</v>
      </c>
      <c r="G93" s="9">
        <v>3300</v>
      </c>
      <c r="H93" s="9">
        <v>3222500</v>
      </c>
      <c r="I93" s="9">
        <v>2578000</v>
      </c>
      <c r="J93" s="9">
        <v>79200</v>
      </c>
      <c r="K93" s="9">
        <v>179980</v>
      </c>
      <c r="L93" s="9">
        <v>54910</v>
      </c>
      <c r="M93" s="9">
        <v>31580</v>
      </c>
      <c r="N93" s="9">
        <v>90230</v>
      </c>
    </row>
    <row r="94" spans="1:14" x14ac:dyDescent="0.25">
      <c r="A94" s="5">
        <v>5</v>
      </c>
      <c r="B94" s="6" t="str">
        <f t="shared" si="1"/>
        <v>Franchise5</v>
      </c>
      <c r="C94" s="7" t="s">
        <v>14</v>
      </c>
      <c r="D94" s="7" t="s">
        <v>20</v>
      </c>
      <c r="E94" s="7" t="s">
        <v>22</v>
      </c>
      <c r="F94" s="8">
        <v>41060</v>
      </c>
      <c r="G94" s="9">
        <v>3900</v>
      </c>
      <c r="H94" s="9">
        <v>2836100</v>
      </c>
      <c r="I94" s="9">
        <v>2127100</v>
      </c>
      <c r="J94" s="9">
        <v>89700</v>
      </c>
      <c r="K94" s="9">
        <v>184780</v>
      </c>
      <c r="L94" s="9">
        <v>60840</v>
      </c>
      <c r="M94" s="9">
        <v>16170</v>
      </c>
      <c r="N94" s="9">
        <v>54480</v>
      </c>
    </row>
    <row r="95" spans="1:14" x14ac:dyDescent="0.25">
      <c r="A95" s="5">
        <v>6</v>
      </c>
      <c r="B95" s="6" t="str">
        <f t="shared" si="1"/>
        <v>Franchise6</v>
      </c>
      <c r="C95" s="7" t="s">
        <v>23</v>
      </c>
      <c r="D95" s="7" t="s">
        <v>24</v>
      </c>
      <c r="E95" s="7" t="s">
        <v>25</v>
      </c>
      <c r="F95" s="8">
        <v>41060</v>
      </c>
      <c r="G95" s="9">
        <v>5700</v>
      </c>
      <c r="H95" s="9">
        <v>1956200</v>
      </c>
      <c r="I95" s="9">
        <v>1388900</v>
      </c>
      <c r="J95" s="9">
        <v>216600</v>
      </c>
      <c r="K95" s="9">
        <v>322910</v>
      </c>
      <c r="L95" s="9">
        <v>118560</v>
      </c>
      <c r="M95" s="9">
        <v>15260</v>
      </c>
      <c r="N95" s="9">
        <v>36120</v>
      </c>
    </row>
    <row r="96" spans="1:14" x14ac:dyDescent="0.25">
      <c r="A96" s="5">
        <v>7</v>
      </c>
      <c r="B96" s="6" t="str">
        <f t="shared" si="1"/>
        <v>Franchise7</v>
      </c>
      <c r="C96" s="7" t="s">
        <v>23</v>
      </c>
      <c r="D96" s="7" t="s">
        <v>24</v>
      </c>
      <c r="E96" s="7" t="s">
        <v>25</v>
      </c>
      <c r="F96" s="8">
        <v>41060</v>
      </c>
      <c r="G96" s="9">
        <v>5100</v>
      </c>
      <c r="H96" s="9">
        <v>4505900</v>
      </c>
      <c r="I96" s="9">
        <v>3334400</v>
      </c>
      <c r="J96" s="9">
        <v>204000</v>
      </c>
      <c r="K96" s="9">
        <v>267600</v>
      </c>
      <c r="L96" s="9">
        <v>77270</v>
      </c>
      <c r="M96" s="9">
        <v>37850</v>
      </c>
      <c r="N96" s="9">
        <v>145140</v>
      </c>
    </row>
    <row r="97" spans="1:14" x14ac:dyDescent="0.25">
      <c r="A97" s="5">
        <v>8</v>
      </c>
      <c r="B97" s="6" t="str">
        <f t="shared" si="1"/>
        <v>Franchise8</v>
      </c>
      <c r="C97" s="7" t="s">
        <v>23</v>
      </c>
      <c r="D97" s="7" t="s">
        <v>24</v>
      </c>
      <c r="E97" s="7" t="s">
        <v>25</v>
      </c>
      <c r="F97" s="8">
        <v>41060</v>
      </c>
      <c r="G97" s="9">
        <v>4000</v>
      </c>
      <c r="H97" s="9">
        <v>3801600</v>
      </c>
      <c r="I97" s="9">
        <v>2889200</v>
      </c>
      <c r="J97" s="9">
        <v>144000</v>
      </c>
      <c r="K97" s="9">
        <v>203840</v>
      </c>
      <c r="L97" s="9">
        <v>109200</v>
      </c>
      <c r="M97" s="9">
        <v>20150</v>
      </c>
      <c r="N97" s="9">
        <v>73730</v>
      </c>
    </row>
    <row r="98" spans="1:14" x14ac:dyDescent="0.25">
      <c r="A98" s="5">
        <v>9</v>
      </c>
      <c r="B98" s="6" t="str">
        <f t="shared" si="1"/>
        <v>Franchise9</v>
      </c>
      <c r="C98" s="7" t="s">
        <v>23</v>
      </c>
      <c r="D98" s="7" t="s">
        <v>26</v>
      </c>
      <c r="E98" s="7" t="s">
        <v>27</v>
      </c>
      <c r="F98" s="8">
        <v>41060</v>
      </c>
      <c r="G98" s="9">
        <v>4100</v>
      </c>
      <c r="H98" s="9">
        <v>1417000</v>
      </c>
      <c r="I98" s="9">
        <v>991900</v>
      </c>
      <c r="J98" s="9">
        <v>127100</v>
      </c>
      <c r="K98" s="9">
        <v>217460</v>
      </c>
      <c r="L98" s="9">
        <v>112910</v>
      </c>
      <c r="M98" s="9">
        <v>8500</v>
      </c>
      <c r="N98" s="9">
        <v>15500</v>
      </c>
    </row>
    <row r="99" spans="1:14" x14ac:dyDescent="0.25">
      <c r="A99" s="5">
        <v>10</v>
      </c>
      <c r="B99" s="6" t="str">
        <f t="shared" si="1"/>
        <v>Franchise10</v>
      </c>
      <c r="C99" s="7" t="s">
        <v>23</v>
      </c>
      <c r="D99" s="7" t="s">
        <v>26</v>
      </c>
      <c r="E99" s="7" t="s">
        <v>27</v>
      </c>
      <c r="F99" s="8">
        <v>41060</v>
      </c>
      <c r="G99" s="9">
        <v>4200</v>
      </c>
      <c r="H99" s="9">
        <v>3603600</v>
      </c>
      <c r="I99" s="9">
        <v>2810800</v>
      </c>
      <c r="J99" s="9">
        <v>79800</v>
      </c>
      <c r="K99" s="9">
        <v>235620</v>
      </c>
      <c r="L99" s="9">
        <v>122300</v>
      </c>
      <c r="M99" s="9">
        <v>33510</v>
      </c>
      <c r="N99" s="9">
        <v>34070</v>
      </c>
    </row>
    <row r="100" spans="1:14" x14ac:dyDescent="0.25">
      <c r="A100" s="5">
        <v>11</v>
      </c>
      <c r="B100" s="6" t="str">
        <f t="shared" si="1"/>
        <v>Franchise11</v>
      </c>
      <c r="C100" s="7" t="s">
        <v>23</v>
      </c>
      <c r="D100" s="7" t="s">
        <v>28</v>
      </c>
      <c r="E100" s="7" t="s">
        <v>29</v>
      </c>
      <c r="F100" s="8">
        <v>41060</v>
      </c>
      <c r="G100" s="9">
        <v>4400</v>
      </c>
      <c r="H100" s="9">
        <v>1411500</v>
      </c>
      <c r="I100" s="9">
        <v>1110750</v>
      </c>
      <c r="J100" s="9">
        <v>85000</v>
      </c>
      <c r="K100" s="9">
        <v>219210</v>
      </c>
      <c r="L100" s="9">
        <v>90010</v>
      </c>
      <c r="M100" s="9">
        <v>18075</v>
      </c>
      <c r="N100" s="9">
        <v>18650</v>
      </c>
    </row>
    <row r="101" spans="1:14" x14ac:dyDescent="0.25">
      <c r="A101" s="5">
        <v>12</v>
      </c>
      <c r="B101" s="6" t="str">
        <f t="shared" si="1"/>
        <v>Franchise12</v>
      </c>
      <c r="C101" s="7" t="s">
        <v>30</v>
      </c>
      <c r="D101" s="7" t="s">
        <v>31</v>
      </c>
      <c r="E101" s="7" t="s">
        <v>32</v>
      </c>
      <c r="F101" s="8">
        <v>41060</v>
      </c>
      <c r="G101" s="9">
        <v>6100</v>
      </c>
      <c r="H101" s="9">
        <v>3789900</v>
      </c>
      <c r="I101" s="9">
        <v>2766600</v>
      </c>
      <c r="J101" s="9">
        <v>158600</v>
      </c>
      <c r="K101" s="9">
        <v>322080</v>
      </c>
      <c r="L101" s="9">
        <v>108890</v>
      </c>
      <c r="M101" s="9">
        <v>26150</v>
      </c>
      <c r="N101" s="9">
        <v>34420</v>
      </c>
    </row>
    <row r="102" spans="1:14" x14ac:dyDescent="0.25">
      <c r="A102" s="5">
        <v>13</v>
      </c>
      <c r="B102" s="6" t="str">
        <f t="shared" si="1"/>
        <v>Franchise13</v>
      </c>
      <c r="C102" s="7" t="s">
        <v>30</v>
      </c>
      <c r="D102" s="7" t="s">
        <v>31</v>
      </c>
      <c r="E102" s="7" t="s">
        <v>32</v>
      </c>
      <c r="F102" s="8">
        <v>41060</v>
      </c>
      <c r="G102" s="9">
        <v>5500</v>
      </c>
      <c r="H102" s="9">
        <v>2970000</v>
      </c>
      <c r="I102" s="9">
        <v>2227500</v>
      </c>
      <c r="J102" s="9">
        <v>170500</v>
      </c>
      <c r="K102" s="9">
        <v>294030</v>
      </c>
      <c r="L102" s="9">
        <v>90640</v>
      </c>
      <c r="M102" s="9">
        <v>16340</v>
      </c>
      <c r="N102" s="9">
        <v>60590</v>
      </c>
    </row>
    <row r="103" spans="1:14" x14ac:dyDescent="0.25">
      <c r="A103" s="5">
        <v>14</v>
      </c>
      <c r="B103" s="6" t="str">
        <f t="shared" si="1"/>
        <v>Franchise14</v>
      </c>
      <c r="C103" s="7" t="s">
        <v>30</v>
      </c>
      <c r="D103" s="7" t="s">
        <v>33</v>
      </c>
      <c r="E103" s="7" t="s">
        <v>34</v>
      </c>
      <c r="F103" s="8">
        <v>41060</v>
      </c>
      <c r="G103" s="9">
        <v>5100</v>
      </c>
      <c r="H103" s="9">
        <v>2008900</v>
      </c>
      <c r="I103" s="9">
        <v>1466500</v>
      </c>
      <c r="J103" s="9">
        <v>198900</v>
      </c>
      <c r="K103" s="9">
        <v>239290</v>
      </c>
      <c r="L103" s="9">
        <v>92720</v>
      </c>
      <c r="M103" s="9">
        <v>14060</v>
      </c>
      <c r="N103" s="9">
        <v>41770</v>
      </c>
    </row>
    <row r="104" spans="1:14" x14ac:dyDescent="0.25">
      <c r="A104" s="5">
        <v>15</v>
      </c>
      <c r="B104" s="6" t="str">
        <f t="shared" si="1"/>
        <v>Franchise15</v>
      </c>
      <c r="C104" s="7" t="s">
        <v>30</v>
      </c>
      <c r="D104" s="7" t="s">
        <v>33</v>
      </c>
      <c r="E104" s="7" t="s">
        <v>35</v>
      </c>
      <c r="F104" s="8">
        <v>41060</v>
      </c>
      <c r="G104" s="9">
        <v>3300</v>
      </c>
      <c r="H104" s="9">
        <v>1306800</v>
      </c>
      <c r="I104" s="9">
        <v>914800</v>
      </c>
      <c r="J104" s="9">
        <v>99000</v>
      </c>
      <c r="K104" s="9">
        <v>158400</v>
      </c>
      <c r="L104" s="9">
        <v>103950</v>
      </c>
      <c r="M104" s="9">
        <v>8100</v>
      </c>
      <c r="N104" s="9">
        <v>11880</v>
      </c>
    </row>
    <row r="105" spans="1:14" x14ac:dyDescent="0.25">
      <c r="A105" s="5">
        <v>16</v>
      </c>
      <c r="B105" s="6" t="str">
        <f t="shared" si="1"/>
        <v>Franchise16</v>
      </c>
      <c r="C105" s="7" t="s">
        <v>30</v>
      </c>
      <c r="D105" s="7" t="s">
        <v>33</v>
      </c>
      <c r="E105" s="7" t="s">
        <v>34</v>
      </c>
      <c r="F105" s="8">
        <v>41060</v>
      </c>
      <c r="G105" s="9">
        <v>5600</v>
      </c>
      <c r="H105" s="9">
        <v>5599400</v>
      </c>
      <c r="I105" s="9">
        <v>4031600</v>
      </c>
      <c r="J105" s="9">
        <v>123200</v>
      </c>
      <c r="K105" s="9">
        <v>285600</v>
      </c>
      <c r="L105" s="9">
        <v>165650</v>
      </c>
      <c r="M105" s="9">
        <v>30240</v>
      </c>
      <c r="N105" s="9">
        <v>53220</v>
      </c>
    </row>
    <row r="106" spans="1:14" x14ac:dyDescent="0.25">
      <c r="A106" s="5">
        <v>17</v>
      </c>
      <c r="B106" s="6" t="str">
        <f t="shared" si="1"/>
        <v>Franchise17</v>
      </c>
      <c r="C106" s="7" t="s">
        <v>36</v>
      </c>
      <c r="D106" s="7" t="s">
        <v>37</v>
      </c>
      <c r="E106" s="7" t="s">
        <v>38</v>
      </c>
      <c r="F106" s="8">
        <v>41060</v>
      </c>
      <c r="G106" s="9">
        <v>3600</v>
      </c>
      <c r="H106" s="9">
        <v>1636200</v>
      </c>
      <c r="I106" s="9">
        <v>1194400</v>
      </c>
      <c r="J106" s="9">
        <v>90000</v>
      </c>
      <c r="K106" s="9">
        <v>165240</v>
      </c>
      <c r="L106" s="9">
        <v>59330</v>
      </c>
      <c r="M106" s="9">
        <v>9000</v>
      </c>
      <c r="N106" s="9">
        <v>33700</v>
      </c>
    </row>
    <row r="107" spans="1:14" x14ac:dyDescent="0.25">
      <c r="A107" s="5">
        <v>18</v>
      </c>
      <c r="B107" s="6" t="str">
        <f t="shared" si="1"/>
        <v>Franchise18</v>
      </c>
      <c r="C107" s="7" t="s">
        <v>36</v>
      </c>
      <c r="D107" s="7" t="s">
        <v>37</v>
      </c>
      <c r="E107" s="7" t="s">
        <v>39</v>
      </c>
      <c r="F107" s="8">
        <v>41060</v>
      </c>
      <c r="G107" s="9">
        <v>3500</v>
      </c>
      <c r="H107" s="9">
        <v>2598800</v>
      </c>
      <c r="I107" s="9">
        <v>2079000</v>
      </c>
      <c r="J107" s="9">
        <v>115500</v>
      </c>
      <c r="K107" s="9">
        <v>190580</v>
      </c>
      <c r="L107" s="9">
        <v>100940</v>
      </c>
      <c r="M107" s="9">
        <v>21050</v>
      </c>
      <c r="N107" s="9">
        <v>78750</v>
      </c>
    </row>
    <row r="108" spans="1:14" x14ac:dyDescent="0.25">
      <c r="A108" s="5">
        <v>19</v>
      </c>
      <c r="B108" s="6" t="str">
        <f t="shared" si="1"/>
        <v>Franchise19</v>
      </c>
      <c r="C108" s="7" t="s">
        <v>36</v>
      </c>
      <c r="D108" s="7" t="s">
        <v>37</v>
      </c>
      <c r="E108" s="7" t="s">
        <v>38</v>
      </c>
      <c r="F108" s="8">
        <v>41060</v>
      </c>
      <c r="G108" s="9">
        <v>5200</v>
      </c>
      <c r="H108" s="9">
        <v>3839200</v>
      </c>
      <c r="I108" s="9">
        <v>3148100</v>
      </c>
      <c r="J108" s="9">
        <v>145600</v>
      </c>
      <c r="K108" s="9">
        <v>257350</v>
      </c>
      <c r="L108" s="9">
        <v>155790</v>
      </c>
      <c r="M108" s="9">
        <v>36090</v>
      </c>
      <c r="N108" s="9">
        <v>70320</v>
      </c>
    </row>
    <row r="109" spans="1:14" x14ac:dyDescent="0.25">
      <c r="A109" s="5">
        <v>20</v>
      </c>
      <c r="B109" s="6" t="str">
        <f t="shared" si="1"/>
        <v>Franchise20</v>
      </c>
      <c r="C109" s="7" t="s">
        <v>36</v>
      </c>
      <c r="D109" s="7" t="s">
        <v>40</v>
      </c>
      <c r="E109" s="7" t="s">
        <v>41</v>
      </c>
      <c r="F109" s="8">
        <v>41060</v>
      </c>
      <c r="G109" s="9">
        <v>3400</v>
      </c>
      <c r="H109" s="9">
        <v>3166100</v>
      </c>
      <c r="I109" s="9">
        <v>2184600</v>
      </c>
      <c r="J109" s="9">
        <v>78200</v>
      </c>
      <c r="K109" s="9">
        <v>171670</v>
      </c>
      <c r="L109" s="9">
        <v>72830</v>
      </c>
      <c r="M109" s="9">
        <v>27860</v>
      </c>
      <c r="N109" s="9">
        <v>97920</v>
      </c>
    </row>
    <row r="110" spans="1:14" x14ac:dyDescent="0.25">
      <c r="A110" s="5">
        <v>21</v>
      </c>
      <c r="B110" s="6" t="str">
        <f t="shared" si="1"/>
        <v>Franchise21</v>
      </c>
      <c r="C110" s="7" t="s">
        <v>36</v>
      </c>
      <c r="D110" s="7" t="s">
        <v>40</v>
      </c>
      <c r="E110" s="7" t="s">
        <v>41</v>
      </c>
      <c r="F110" s="8">
        <v>41060</v>
      </c>
      <c r="G110" s="9">
        <v>4000</v>
      </c>
      <c r="H110" s="9">
        <v>3402000</v>
      </c>
      <c r="I110" s="9">
        <v>2483500</v>
      </c>
      <c r="J110" s="9">
        <v>124000</v>
      </c>
      <c r="K110" s="9">
        <v>192080</v>
      </c>
      <c r="L110" s="9">
        <v>65280</v>
      </c>
      <c r="M110" s="9">
        <v>32660</v>
      </c>
      <c r="N110" s="9">
        <v>62860</v>
      </c>
    </row>
    <row r="111" spans="1:14" x14ac:dyDescent="0.25">
      <c r="A111" s="5">
        <v>22</v>
      </c>
      <c r="B111" s="6" t="str">
        <f t="shared" si="1"/>
        <v>Franchise22</v>
      </c>
      <c r="C111" s="7" t="s">
        <v>36</v>
      </c>
      <c r="D111" s="7" t="s">
        <v>42</v>
      </c>
      <c r="E111" s="7" t="s">
        <v>43</v>
      </c>
      <c r="F111" s="8">
        <v>41060</v>
      </c>
      <c r="G111" s="9">
        <v>3600</v>
      </c>
      <c r="H111" s="9">
        <v>1654500</v>
      </c>
      <c r="I111" s="9">
        <v>1210130</v>
      </c>
      <c r="J111" s="9">
        <v>75000</v>
      </c>
      <c r="K111" s="9">
        <v>112560</v>
      </c>
      <c r="L111" s="9">
        <v>45923</v>
      </c>
      <c r="M111" s="9">
        <v>12232</v>
      </c>
      <c r="N111" s="9">
        <v>33445</v>
      </c>
    </row>
    <row r="112" spans="1:14" x14ac:dyDescent="0.25">
      <c r="A112" s="5">
        <v>1</v>
      </c>
      <c r="B112" s="6" t="str">
        <f t="shared" si="1"/>
        <v>Franchise1</v>
      </c>
      <c r="C112" s="7" t="s">
        <v>14</v>
      </c>
      <c r="D112" s="7" t="s">
        <v>15</v>
      </c>
      <c r="E112" s="7" t="s">
        <v>16</v>
      </c>
      <c r="F112" s="8">
        <v>41090</v>
      </c>
      <c r="G112" s="9">
        <v>3000</v>
      </c>
      <c r="H112" s="9">
        <v>2043300</v>
      </c>
      <c r="I112" s="9">
        <v>1471200</v>
      </c>
      <c r="J112" s="9">
        <v>60000</v>
      </c>
      <c r="K112" s="9">
        <v>132480</v>
      </c>
      <c r="L112" s="9">
        <v>58710</v>
      </c>
      <c r="M112" s="9">
        <v>13890</v>
      </c>
      <c r="N112" s="9">
        <v>43470</v>
      </c>
    </row>
    <row r="113" spans="1:14" x14ac:dyDescent="0.25">
      <c r="A113" s="5">
        <v>2</v>
      </c>
      <c r="B113" s="6" t="str">
        <f t="shared" si="1"/>
        <v>Franchise2</v>
      </c>
      <c r="C113" s="7" t="s">
        <v>14</v>
      </c>
      <c r="D113" s="7" t="s">
        <v>15</v>
      </c>
      <c r="E113" s="7" t="s">
        <v>17</v>
      </c>
      <c r="F113" s="8">
        <v>41090</v>
      </c>
      <c r="G113" s="9">
        <v>4500</v>
      </c>
      <c r="H113" s="9">
        <v>1379600</v>
      </c>
      <c r="I113" s="9">
        <v>938100</v>
      </c>
      <c r="J113" s="9">
        <v>90000</v>
      </c>
      <c r="K113" s="9">
        <v>227120</v>
      </c>
      <c r="L113" s="9">
        <v>88920</v>
      </c>
      <c r="M113" s="9">
        <v>9930</v>
      </c>
      <c r="N113" s="9">
        <v>14260</v>
      </c>
    </row>
    <row r="114" spans="1:14" x14ac:dyDescent="0.25">
      <c r="A114" s="5">
        <v>3</v>
      </c>
      <c r="B114" s="6" t="str">
        <f t="shared" si="1"/>
        <v>Franchise3</v>
      </c>
      <c r="C114" s="7" t="s">
        <v>14</v>
      </c>
      <c r="D114" s="7" t="s">
        <v>18</v>
      </c>
      <c r="E114" s="7" t="s">
        <v>19</v>
      </c>
      <c r="F114" s="8">
        <v>41090</v>
      </c>
      <c r="G114" s="9">
        <v>5600</v>
      </c>
      <c r="H114" s="9">
        <v>4565300</v>
      </c>
      <c r="I114" s="9">
        <v>3287000</v>
      </c>
      <c r="J114" s="9">
        <v>106400</v>
      </c>
      <c r="K114" s="9">
        <v>317240</v>
      </c>
      <c r="L114" s="9">
        <v>161780</v>
      </c>
      <c r="M114" s="9">
        <v>24650</v>
      </c>
      <c r="N114" s="9">
        <v>133360</v>
      </c>
    </row>
    <row r="115" spans="1:14" x14ac:dyDescent="0.25">
      <c r="A115" s="5">
        <v>4</v>
      </c>
      <c r="B115" s="6" t="str">
        <f t="shared" si="1"/>
        <v>Franchise4</v>
      </c>
      <c r="C115" s="7" t="s">
        <v>14</v>
      </c>
      <c r="D115" s="7" t="s">
        <v>20</v>
      </c>
      <c r="E115" s="7" t="s">
        <v>21</v>
      </c>
      <c r="F115" s="8">
        <v>41090</v>
      </c>
      <c r="G115" s="9">
        <v>3300</v>
      </c>
      <c r="H115" s="9">
        <v>3177900</v>
      </c>
      <c r="I115" s="9">
        <v>2447000</v>
      </c>
      <c r="J115" s="9">
        <v>79200</v>
      </c>
      <c r="K115" s="9">
        <v>172850</v>
      </c>
      <c r="L115" s="9">
        <v>53860</v>
      </c>
      <c r="M115" s="9">
        <v>22560</v>
      </c>
      <c r="N115" s="9">
        <v>88390</v>
      </c>
    </row>
    <row r="116" spans="1:14" x14ac:dyDescent="0.25">
      <c r="A116" s="5">
        <v>5</v>
      </c>
      <c r="B116" s="6" t="str">
        <f t="shared" si="1"/>
        <v>Franchise5</v>
      </c>
      <c r="C116" s="7" t="s">
        <v>14</v>
      </c>
      <c r="D116" s="7" t="s">
        <v>20</v>
      </c>
      <c r="E116" s="7" t="s">
        <v>22</v>
      </c>
      <c r="F116" s="8">
        <v>41090</v>
      </c>
      <c r="G116" s="9">
        <v>3900</v>
      </c>
      <c r="H116" s="9">
        <v>2962000</v>
      </c>
      <c r="I116" s="9">
        <v>2280700</v>
      </c>
      <c r="J116" s="9">
        <v>89700</v>
      </c>
      <c r="K116" s="9">
        <v>181190</v>
      </c>
      <c r="L116" s="9">
        <v>59090</v>
      </c>
      <c r="M116" s="9">
        <v>26360</v>
      </c>
      <c r="N116" s="9">
        <v>57840</v>
      </c>
    </row>
    <row r="117" spans="1:14" x14ac:dyDescent="0.25">
      <c r="A117" s="5">
        <v>6</v>
      </c>
      <c r="B117" s="6" t="str">
        <f t="shared" si="1"/>
        <v>Franchise6</v>
      </c>
      <c r="C117" s="7" t="s">
        <v>23</v>
      </c>
      <c r="D117" s="7" t="s">
        <v>24</v>
      </c>
      <c r="E117" s="7" t="s">
        <v>25</v>
      </c>
      <c r="F117" s="8">
        <v>41090</v>
      </c>
      <c r="G117" s="9">
        <v>5700</v>
      </c>
      <c r="H117" s="9">
        <v>1947700</v>
      </c>
      <c r="I117" s="9">
        <v>1402300</v>
      </c>
      <c r="J117" s="9">
        <v>216600</v>
      </c>
      <c r="K117" s="9">
        <v>304100</v>
      </c>
      <c r="L117" s="9">
        <v>120840</v>
      </c>
      <c r="M117" s="9">
        <v>16170</v>
      </c>
      <c r="N117" s="9">
        <v>36870</v>
      </c>
    </row>
    <row r="118" spans="1:14" x14ac:dyDescent="0.25">
      <c r="A118" s="5">
        <v>7</v>
      </c>
      <c r="B118" s="6" t="str">
        <f t="shared" si="1"/>
        <v>Franchise7</v>
      </c>
      <c r="C118" s="7" t="s">
        <v>23</v>
      </c>
      <c r="D118" s="7" t="s">
        <v>24</v>
      </c>
      <c r="E118" s="7" t="s">
        <v>25</v>
      </c>
      <c r="F118" s="8">
        <v>41090</v>
      </c>
      <c r="G118" s="9">
        <v>5100</v>
      </c>
      <c r="H118" s="9">
        <v>4727700</v>
      </c>
      <c r="I118" s="9">
        <v>3451200</v>
      </c>
      <c r="J118" s="9">
        <v>204000</v>
      </c>
      <c r="K118" s="9">
        <v>281110</v>
      </c>
      <c r="L118" s="9">
        <v>81860</v>
      </c>
      <c r="M118" s="9">
        <v>34510</v>
      </c>
      <c r="N118" s="9">
        <v>138020</v>
      </c>
    </row>
    <row r="119" spans="1:14" x14ac:dyDescent="0.25">
      <c r="A119" s="5">
        <v>8</v>
      </c>
      <c r="B119" s="6" t="str">
        <f t="shared" si="1"/>
        <v>Franchise8</v>
      </c>
      <c r="C119" s="7" t="s">
        <v>23</v>
      </c>
      <c r="D119" s="7" t="s">
        <v>24</v>
      </c>
      <c r="E119" s="7" t="s">
        <v>25</v>
      </c>
      <c r="F119" s="8">
        <v>41090</v>
      </c>
      <c r="G119" s="9">
        <v>4000</v>
      </c>
      <c r="H119" s="9">
        <v>3753300</v>
      </c>
      <c r="I119" s="9">
        <v>2852500</v>
      </c>
      <c r="J119" s="9">
        <v>144000</v>
      </c>
      <c r="K119" s="9">
        <v>205920</v>
      </c>
      <c r="L119" s="9">
        <v>105040</v>
      </c>
      <c r="M119" s="9">
        <v>35280</v>
      </c>
      <c r="N119" s="9">
        <v>72960</v>
      </c>
    </row>
    <row r="120" spans="1:14" x14ac:dyDescent="0.25">
      <c r="A120" s="5">
        <v>9</v>
      </c>
      <c r="B120" s="6" t="str">
        <f t="shared" si="1"/>
        <v>Franchise9</v>
      </c>
      <c r="C120" s="7" t="s">
        <v>23</v>
      </c>
      <c r="D120" s="7" t="s">
        <v>26</v>
      </c>
      <c r="E120" s="7" t="s">
        <v>27</v>
      </c>
      <c r="F120" s="8">
        <v>41090</v>
      </c>
      <c r="G120" s="9">
        <v>4100</v>
      </c>
      <c r="H120" s="9">
        <v>1371300</v>
      </c>
      <c r="I120" s="9">
        <v>1014800</v>
      </c>
      <c r="J120" s="9">
        <v>127100</v>
      </c>
      <c r="K120" s="9">
        <v>209100</v>
      </c>
      <c r="L120" s="9">
        <v>115130</v>
      </c>
      <c r="M120" s="9">
        <v>13160</v>
      </c>
      <c r="N120" s="9">
        <v>14910</v>
      </c>
    </row>
    <row r="121" spans="1:14" x14ac:dyDescent="0.25">
      <c r="A121" s="5">
        <v>10</v>
      </c>
      <c r="B121" s="6" t="str">
        <f t="shared" si="1"/>
        <v>Franchise10</v>
      </c>
      <c r="C121" s="7" t="s">
        <v>23</v>
      </c>
      <c r="D121" s="7" t="s">
        <v>26</v>
      </c>
      <c r="E121" s="7" t="s">
        <v>27</v>
      </c>
      <c r="F121" s="8">
        <v>41090</v>
      </c>
      <c r="G121" s="9">
        <v>4200</v>
      </c>
      <c r="H121" s="9">
        <v>3487400</v>
      </c>
      <c r="I121" s="9">
        <v>2615600</v>
      </c>
      <c r="J121" s="9">
        <v>79800</v>
      </c>
      <c r="K121" s="9">
        <v>231000</v>
      </c>
      <c r="L121" s="9">
        <v>121130</v>
      </c>
      <c r="M121" s="9">
        <v>29290</v>
      </c>
      <c r="N121" s="9">
        <v>33740</v>
      </c>
    </row>
    <row r="122" spans="1:14" x14ac:dyDescent="0.25">
      <c r="A122" s="5">
        <v>11</v>
      </c>
      <c r="B122" s="6" t="str">
        <f t="shared" si="1"/>
        <v>Franchise11</v>
      </c>
      <c r="C122" s="7" t="s">
        <v>23</v>
      </c>
      <c r="D122" s="7" t="s">
        <v>28</v>
      </c>
      <c r="E122" s="7" t="s">
        <v>29</v>
      </c>
      <c r="F122" s="8">
        <v>41090</v>
      </c>
      <c r="G122" s="9">
        <v>4400</v>
      </c>
      <c r="H122" s="9">
        <v>1371700</v>
      </c>
      <c r="I122" s="9">
        <v>1100150</v>
      </c>
      <c r="J122" s="9">
        <v>85000</v>
      </c>
      <c r="K122" s="9">
        <v>212210</v>
      </c>
      <c r="L122" s="9">
        <v>89010</v>
      </c>
      <c r="M122" s="9">
        <v>17055</v>
      </c>
      <c r="N122" s="9">
        <v>14750</v>
      </c>
    </row>
    <row r="123" spans="1:14" x14ac:dyDescent="0.25">
      <c r="A123" s="5">
        <v>12</v>
      </c>
      <c r="B123" s="6" t="str">
        <f t="shared" si="1"/>
        <v>Franchise12</v>
      </c>
      <c r="C123" s="7" t="s">
        <v>30</v>
      </c>
      <c r="D123" s="7" t="s">
        <v>31</v>
      </c>
      <c r="E123" s="7" t="s">
        <v>32</v>
      </c>
      <c r="F123" s="8">
        <v>41090</v>
      </c>
      <c r="G123" s="9">
        <v>6100</v>
      </c>
      <c r="H123" s="9">
        <v>3533100</v>
      </c>
      <c r="I123" s="9">
        <v>2508500</v>
      </c>
      <c r="J123" s="9">
        <v>158600</v>
      </c>
      <c r="K123" s="9">
        <v>338860</v>
      </c>
      <c r="L123" s="9">
        <v>110960</v>
      </c>
      <c r="M123" s="9">
        <v>33560</v>
      </c>
      <c r="N123" s="9">
        <v>33030</v>
      </c>
    </row>
    <row r="124" spans="1:14" x14ac:dyDescent="0.25">
      <c r="A124" s="5">
        <v>13</v>
      </c>
      <c r="B124" s="6" t="str">
        <f t="shared" si="1"/>
        <v>Franchise13</v>
      </c>
      <c r="C124" s="7" t="s">
        <v>30</v>
      </c>
      <c r="D124" s="7" t="s">
        <v>31</v>
      </c>
      <c r="E124" s="7" t="s">
        <v>32</v>
      </c>
      <c r="F124" s="8">
        <v>41090</v>
      </c>
      <c r="G124" s="9">
        <v>5500</v>
      </c>
      <c r="H124" s="9">
        <v>3104100</v>
      </c>
      <c r="I124" s="9">
        <v>2172900</v>
      </c>
      <c r="J124" s="9">
        <v>170500</v>
      </c>
      <c r="K124" s="9">
        <v>288090</v>
      </c>
      <c r="L124" s="9">
        <v>92400</v>
      </c>
      <c r="M124" s="9">
        <v>27320</v>
      </c>
      <c r="N124" s="9">
        <v>57620</v>
      </c>
    </row>
    <row r="125" spans="1:14" x14ac:dyDescent="0.25">
      <c r="A125" s="5">
        <v>14</v>
      </c>
      <c r="B125" s="6" t="str">
        <f t="shared" si="1"/>
        <v>Franchise14</v>
      </c>
      <c r="C125" s="7" t="s">
        <v>30</v>
      </c>
      <c r="D125" s="7" t="s">
        <v>33</v>
      </c>
      <c r="E125" s="7" t="s">
        <v>34</v>
      </c>
      <c r="F125" s="8">
        <v>41090</v>
      </c>
      <c r="G125" s="9">
        <v>5100</v>
      </c>
      <c r="H125" s="9">
        <v>1963300</v>
      </c>
      <c r="I125" s="9">
        <v>1374300</v>
      </c>
      <c r="J125" s="9">
        <v>198900</v>
      </c>
      <c r="K125" s="9">
        <v>241640</v>
      </c>
      <c r="L125" s="9">
        <v>93640</v>
      </c>
      <c r="M125" s="9">
        <v>11390</v>
      </c>
      <c r="N125" s="9">
        <v>38590</v>
      </c>
    </row>
    <row r="126" spans="1:14" x14ac:dyDescent="0.25">
      <c r="A126" s="5">
        <v>15</v>
      </c>
      <c r="B126" s="6" t="str">
        <f t="shared" si="1"/>
        <v>Franchise15</v>
      </c>
      <c r="C126" s="7" t="s">
        <v>30</v>
      </c>
      <c r="D126" s="7" t="s">
        <v>33</v>
      </c>
      <c r="E126" s="7" t="s">
        <v>35</v>
      </c>
      <c r="F126" s="8">
        <v>41090</v>
      </c>
      <c r="G126" s="9">
        <v>3300</v>
      </c>
      <c r="H126" s="9">
        <v>1138200</v>
      </c>
      <c r="I126" s="9">
        <v>785400</v>
      </c>
      <c r="J126" s="9">
        <v>99000</v>
      </c>
      <c r="K126" s="9">
        <v>160050</v>
      </c>
      <c r="L126" s="9">
        <v>102960</v>
      </c>
      <c r="M126" s="9">
        <v>10590</v>
      </c>
      <c r="N126" s="9">
        <v>11400</v>
      </c>
    </row>
    <row r="127" spans="1:14" x14ac:dyDescent="0.25">
      <c r="A127" s="5">
        <v>16</v>
      </c>
      <c r="B127" s="6" t="str">
        <f t="shared" si="1"/>
        <v>Franchise16</v>
      </c>
      <c r="C127" s="7" t="s">
        <v>30</v>
      </c>
      <c r="D127" s="7" t="s">
        <v>33</v>
      </c>
      <c r="E127" s="7" t="s">
        <v>34</v>
      </c>
      <c r="F127" s="8">
        <v>41090</v>
      </c>
      <c r="G127" s="9">
        <v>5600</v>
      </c>
      <c r="H127" s="9">
        <v>5740700</v>
      </c>
      <c r="I127" s="9">
        <v>4133300</v>
      </c>
      <c r="J127" s="9">
        <v>123200</v>
      </c>
      <c r="K127" s="9">
        <v>268800</v>
      </c>
      <c r="L127" s="9">
        <v>175390</v>
      </c>
      <c r="M127" s="9">
        <v>47070</v>
      </c>
      <c r="N127" s="9">
        <v>52670</v>
      </c>
    </row>
    <row r="128" spans="1:14" x14ac:dyDescent="0.25">
      <c r="A128" s="5">
        <v>17</v>
      </c>
      <c r="B128" s="6" t="str">
        <f t="shared" si="1"/>
        <v>Franchise17</v>
      </c>
      <c r="C128" s="7" t="s">
        <v>36</v>
      </c>
      <c r="D128" s="7" t="s">
        <v>37</v>
      </c>
      <c r="E128" s="7" t="s">
        <v>38</v>
      </c>
      <c r="F128" s="8">
        <v>41090</v>
      </c>
      <c r="G128" s="9">
        <v>3600</v>
      </c>
      <c r="H128" s="9">
        <v>1583400</v>
      </c>
      <c r="I128" s="9">
        <v>1155900</v>
      </c>
      <c r="J128" s="9">
        <v>90000</v>
      </c>
      <c r="K128" s="9">
        <v>162000</v>
      </c>
      <c r="L128" s="9">
        <v>59330</v>
      </c>
      <c r="M128" s="9">
        <v>10770</v>
      </c>
      <c r="N128" s="9">
        <v>32720</v>
      </c>
    </row>
    <row r="129" spans="1:14" x14ac:dyDescent="0.25">
      <c r="A129" s="5">
        <v>18</v>
      </c>
      <c r="B129" s="6" t="str">
        <f t="shared" si="1"/>
        <v>Franchise18</v>
      </c>
      <c r="C129" s="7" t="s">
        <v>36</v>
      </c>
      <c r="D129" s="7" t="s">
        <v>37</v>
      </c>
      <c r="E129" s="7" t="s">
        <v>39</v>
      </c>
      <c r="F129" s="8">
        <v>41090</v>
      </c>
      <c r="G129" s="9">
        <v>3500</v>
      </c>
      <c r="H129" s="9">
        <v>2438700</v>
      </c>
      <c r="I129" s="9">
        <v>1975300</v>
      </c>
      <c r="J129" s="9">
        <v>115500</v>
      </c>
      <c r="K129" s="9">
        <v>198280</v>
      </c>
      <c r="L129" s="9">
        <v>101920</v>
      </c>
      <c r="M129" s="9">
        <v>19270</v>
      </c>
      <c r="N129" s="9">
        <v>82690</v>
      </c>
    </row>
    <row r="130" spans="1:14" x14ac:dyDescent="0.25">
      <c r="A130" s="5">
        <v>19</v>
      </c>
      <c r="B130" s="6" t="str">
        <f t="shared" si="1"/>
        <v>Franchise19</v>
      </c>
      <c r="C130" s="7" t="s">
        <v>36</v>
      </c>
      <c r="D130" s="7" t="s">
        <v>37</v>
      </c>
      <c r="E130" s="7" t="s">
        <v>38</v>
      </c>
      <c r="F130" s="8">
        <v>41090</v>
      </c>
      <c r="G130" s="9">
        <v>5200</v>
      </c>
      <c r="H130" s="9">
        <v>3611100</v>
      </c>
      <c r="I130" s="9">
        <v>2780500</v>
      </c>
      <c r="J130" s="9">
        <v>145600</v>
      </c>
      <c r="K130" s="9">
        <v>244610</v>
      </c>
      <c r="L130" s="9">
        <v>152880</v>
      </c>
      <c r="M130" s="9">
        <v>24560</v>
      </c>
      <c r="N130" s="9">
        <v>74630</v>
      </c>
    </row>
    <row r="131" spans="1:14" x14ac:dyDescent="0.25">
      <c r="A131" s="5">
        <v>20</v>
      </c>
      <c r="B131" s="6" t="str">
        <f t="shared" ref="B131:B194" si="2">"Franchise"&amp;A131</f>
        <v>Franchise20</v>
      </c>
      <c r="C131" s="7" t="s">
        <v>36</v>
      </c>
      <c r="D131" s="7" t="s">
        <v>40</v>
      </c>
      <c r="E131" s="7" t="s">
        <v>41</v>
      </c>
      <c r="F131" s="8">
        <v>41090</v>
      </c>
      <c r="G131" s="9">
        <v>3400</v>
      </c>
      <c r="H131" s="9">
        <v>3253500</v>
      </c>
      <c r="I131" s="9">
        <v>2342500</v>
      </c>
      <c r="J131" s="9">
        <v>78200</v>
      </c>
      <c r="K131" s="9">
        <v>176870</v>
      </c>
      <c r="L131" s="9">
        <v>75680</v>
      </c>
      <c r="M131" s="9">
        <v>29610</v>
      </c>
      <c r="N131" s="9">
        <v>98900</v>
      </c>
    </row>
    <row r="132" spans="1:14" x14ac:dyDescent="0.25">
      <c r="A132" s="5">
        <v>21</v>
      </c>
      <c r="B132" s="6" t="str">
        <f t="shared" si="2"/>
        <v>Franchise21</v>
      </c>
      <c r="C132" s="7" t="s">
        <v>36</v>
      </c>
      <c r="D132" s="7" t="s">
        <v>40</v>
      </c>
      <c r="E132" s="7" t="s">
        <v>41</v>
      </c>
      <c r="F132" s="8">
        <v>41090</v>
      </c>
      <c r="G132" s="9">
        <v>4000</v>
      </c>
      <c r="H132" s="9">
        <v>3386300</v>
      </c>
      <c r="I132" s="9">
        <v>2438100</v>
      </c>
      <c r="J132" s="9">
        <v>124000</v>
      </c>
      <c r="K132" s="9">
        <v>196000</v>
      </c>
      <c r="L132" s="9">
        <v>66560</v>
      </c>
      <c r="M132" s="9">
        <v>22350</v>
      </c>
      <c r="N132" s="9">
        <v>63500</v>
      </c>
    </row>
    <row r="133" spans="1:14" x14ac:dyDescent="0.25">
      <c r="A133" s="5">
        <v>22</v>
      </c>
      <c r="B133" s="6" t="str">
        <f t="shared" si="2"/>
        <v>Franchise22</v>
      </c>
      <c r="C133" s="7" t="s">
        <v>36</v>
      </c>
      <c r="D133" s="7" t="s">
        <v>42</v>
      </c>
      <c r="E133" s="7" t="s">
        <v>43</v>
      </c>
      <c r="F133" s="8">
        <v>41090</v>
      </c>
      <c r="G133" s="9">
        <v>3600</v>
      </c>
      <c r="H133" s="9">
        <v>1595000</v>
      </c>
      <c r="I133" s="9">
        <v>1205400</v>
      </c>
      <c r="J133" s="9">
        <v>75000</v>
      </c>
      <c r="K133" s="9">
        <v>135000</v>
      </c>
      <c r="L133" s="9">
        <v>47500</v>
      </c>
      <c r="M133" s="9">
        <v>15100</v>
      </c>
      <c r="N133" s="9">
        <v>33460</v>
      </c>
    </row>
    <row r="134" spans="1:14" x14ac:dyDescent="0.25">
      <c r="A134" s="5">
        <v>1</v>
      </c>
      <c r="B134" s="6" t="str">
        <f t="shared" si="2"/>
        <v>Franchise1</v>
      </c>
      <c r="C134" s="7" t="s">
        <v>14</v>
      </c>
      <c r="D134" s="7" t="s">
        <v>15</v>
      </c>
      <c r="E134" s="7" t="s">
        <v>16</v>
      </c>
      <c r="F134" s="8">
        <v>41121</v>
      </c>
      <c r="G134" s="9">
        <v>3000</v>
      </c>
      <c r="H134" s="9">
        <v>2173500</v>
      </c>
      <c r="I134" s="9">
        <v>1673600</v>
      </c>
      <c r="J134" s="9">
        <v>60000</v>
      </c>
      <c r="K134" s="9">
        <v>142140</v>
      </c>
      <c r="L134" s="9">
        <v>61560</v>
      </c>
      <c r="M134" s="9">
        <v>16740</v>
      </c>
      <c r="N134" s="9">
        <v>39330</v>
      </c>
    </row>
    <row r="135" spans="1:14" x14ac:dyDescent="0.25">
      <c r="A135" s="5">
        <v>2</v>
      </c>
      <c r="B135" s="6" t="str">
        <f t="shared" si="2"/>
        <v>Franchise2</v>
      </c>
      <c r="C135" s="7" t="s">
        <v>14</v>
      </c>
      <c r="D135" s="7" t="s">
        <v>15</v>
      </c>
      <c r="E135" s="7" t="s">
        <v>17</v>
      </c>
      <c r="F135" s="8">
        <v>41121</v>
      </c>
      <c r="G135" s="9">
        <v>4500</v>
      </c>
      <c r="H135" s="9">
        <v>1440500</v>
      </c>
      <c r="I135" s="9">
        <v>1008400</v>
      </c>
      <c r="J135" s="9">
        <v>90000</v>
      </c>
      <c r="K135" s="9">
        <v>211680</v>
      </c>
      <c r="L135" s="9">
        <v>92340</v>
      </c>
      <c r="M135" s="9">
        <v>13680</v>
      </c>
      <c r="N135" s="9">
        <v>14260</v>
      </c>
    </row>
    <row r="136" spans="1:14" x14ac:dyDescent="0.25">
      <c r="A136" s="5">
        <v>3</v>
      </c>
      <c r="B136" s="6" t="str">
        <f t="shared" si="2"/>
        <v>Franchise3</v>
      </c>
      <c r="C136" s="7" t="s">
        <v>14</v>
      </c>
      <c r="D136" s="7" t="s">
        <v>18</v>
      </c>
      <c r="E136" s="7" t="s">
        <v>19</v>
      </c>
      <c r="F136" s="8">
        <v>41121</v>
      </c>
      <c r="G136" s="9">
        <v>5600</v>
      </c>
      <c r="H136" s="9">
        <v>4536000</v>
      </c>
      <c r="I136" s="9">
        <v>3265900</v>
      </c>
      <c r="J136" s="9">
        <v>106400</v>
      </c>
      <c r="K136" s="9">
        <v>320320</v>
      </c>
      <c r="L136" s="9">
        <v>158760</v>
      </c>
      <c r="M136" s="9">
        <v>24040</v>
      </c>
      <c r="N136" s="9">
        <v>129280</v>
      </c>
    </row>
    <row r="137" spans="1:14" x14ac:dyDescent="0.25">
      <c r="A137" s="5">
        <v>4</v>
      </c>
      <c r="B137" s="6" t="str">
        <f t="shared" si="2"/>
        <v>Franchise4</v>
      </c>
      <c r="C137" s="7" t="s">
        <v>14</v>
      </c>
      <c r="D137" s="7" t="s">
        <v>20</v>
      </c>
      <c r="E137" s="7" t="s">
        <v>21</v>
      </c>
      <c r="F137" s="8">
        <v>41121</v>
      </c>
      <c r="G137" s="9">
        <v>3300</v>
      </c>
      <c r="H137" s="9">
        <v>3345200</v>
      </c>
      <c r="I137" s="9">
        <v>2743100</v>
      </c>
      <c r="J137" s="9">
        <v>79200</v>
      </c>
      <c r="K137" s="9">
        <v>183550</v>
      </c>
      <c r="L137" s="9">
        <v>55440</v>
      </c>
      <c r="M137" s="9">
        <v>32450</v>
      </c>
      <c r="N137" s="9">
        <v>88390</v>
      </c>
    </row>
    <row r="138" spans="1:14" x14ac:dyDescent="0.25">
      <c r="A138" s="5">
        <v>5</v>
      </c>
      <c r="B138" s="6" t="str">
        <f t="shared" si="2"/>
        <v>Franchise5</v>
      </c>
      <c r="C138" s="7" t="s">
        <v>14</v>
      </c>
      <c r="D138" s="7" t="s">
        <v>20</v>
      </c>
      <c r="E138" s="7" t="s">
        <v>22</v>
      </c>
      <c r="F138" s="8">
        <v>41121</v>
      </c>
      <c r="G138" s="9">
        <v>3900</v>
      </c>
      <c r="H138" s="9">
        <v>2920300</v>
      </c>
      <c r="I138" s="9">
        <v>2277800</v>
      </c>
      <c r="J138" s="9">
        <v>89700</v>
      </c>
      <c r="K138" s="9">
        <v>177610</v>
      </c>
      <c r="L138" s="9">
        <v>63180</v>
      </c>
      <c r="M138" s="9">
        <v>21320</v>
      </c>
      <c r="N138" s="9">
        <v>53350</v>
      </c>
    </row>
    <row r="139" spans="1:14" x14ac:dyDescent="0.25">
      <c r="A139" s="5">
        <v>6</v>
      </c>
      <c r="B139" s="6" t="str">
        <f t="shared" si="2"/>
        <v>Franchise6</v>
      </c>
      <c r="C139" s="7" t="s">
        <v>23</v>
      </c>
      <c r="D139" s="7" t="s">
        <v>24</v>
      </c>
      <c r="E139" s="7" t="s">
        <v>25</v>
      </c>
      <c r="F139" s="8">
        <v>41121</v>
      </c>
      <c r="G139" s="9">
        <v>5700</v>
      </c>
      <c r="H139" s="9">
        <v>2012700</v>
      </c>
      <c r="I139" s="9">
        <v>1388800</v>
      </c>
      <c r="J139" s="9">
        <v>216600</v>
      </c>
      <c r="K139" s="9">
        <v>326040</v>
      </c>
      <c r="L139" s="9">
        <v>119700</v>
      </c>
      <c r="M139" s="9">
        <v>12480</v>
      </c>
      <c r="N139" s="9">
        <v>38750</v>
      </c>
    </row>
    <row r="140" spans="1:14" x14ac:dyDescent="0.25">
      <c r="A140" s="5">
        <v>7</v>
      </c>
      <c r="B140" s="6" t="str">
        <f t="shared" si="2"/>
        <v>Franchise7</v>
      </c>
      <c r="C140" s="7" t="s">
        <v>23</v>
      </c>
      <c r="D140" s="7" t="s">
        <v>24</v>
      </c>
      <c r="E140" s="7" t="s">
        <v>25</v>
      </c>
      <c r="F140" s="8">
        <v>41121</v>
      </c>
      <c r="G140" s="9">
        <v>5100</v>
      </c>
      <c r="H140" s="9">
        <v>4932700</v>
      </c>
      <c r="I140" s="9">
        <v>3502200</v>
      </c>
      <c r="J140" s="9">
        <v>204000</v>
      </c>
      <c r="K140" s="9">
        <v>267600</v>
      </c>
      <c r="L140" s="9">
        <v>81860</v>
      </c>
      <c r="M140" s="9">
        <v>29100</v>
      </c>
      <c r="N140" s="9">
        <v>147980</v>
      </c>
    </row>
    <row r="141" spans="1:14" x14ac:dyDescent="0.25">
      <c r="A141" s="5">
        <v>8</v>
      </c>
      <c r="B141" s="6" t="str">
        <f t="shared" si="2"/>
        <v>Franchise8</v>
      </c>
      <c r="C141" s="7" t="s">
        <v>23</v>
      </c>
      <c r="D141" s="7" t="s">
        <v>24</v>
      </c>
      <c r="E141" s="7" t="s">
        <v>25</v>
      </c>
      <c r="F141" s="8">
        <v>41121</v>
      </c>
      <c r="G141" s="9">
        <v>4000</v>
      </c>
      <c r="H141" s="9">
        <v>4147200</v>
      </c>
      <c r="I141" s="9">
        <v>3276300</v>
      </c>
      <c r="J141" s="9">
        <v>144000</v>
      </c>
      <c r="K141" s="9">
        <v>201760</v>
      </c>
      <c r="L141" s="9">
        <v>106080</v>
      </c>
      <c r="M141" s="9">
        <v>30270</v>
      </c>
      <c r="N141" s="9">
        <v>79870</v>
      </c>
    </row>
    <row r="142" spans="1:14" x14ac:dyDescent="0.25">
      <c r="A142" s="5">
        <v>9</v>
      </c>
      <c r="B142" s="6" t="str">
        <f t="shared" si="2"/>
        <v>Franchise9</v>
      </c>
      <c r="C142" s="7" t="s">
        <v>23</v>
      </c>
      <c r="D142" s="7" t="s">
        <v>26</v>
      </c>
      <c r="E142" s="7" t="s">
        <v>27</v>
      </c>
      <c r="F142" s="8">
        <v>41121</v>
      </c>
      <c r="G142" s="9">
        <v>4100</v>
      </c>
      <c r="H142" s="9">
        <v>1535000</v>
      </c>
      <c r="I142" s="9">
        <v>1043800</v>
      </c>
      <c r="J142" s="9">
        <v>127100</v>
      </c>
      <c r="K142" s="9">
        <v>215370</v>
      </c>
      <c r="L142" s="9">
        <v>116240</v>
      </c>
      <c r="M142" s="9">
        <v>8140</v>
      </c>
      <c r="N142" s="9">
        <v>14610</v>
      </c>
    </row>
    <row r="143" spans="1:14" x14ac:dyDescent="0.25">
      <c r="A143" s="5">
        <v>10</v>
      </c>
      <c r="B143" s="6" t="str">
        <f t="shared" si="2"/>
        <v>Franchise10</v>
      </c>
      <c r="C143" s="7" t="s">
        <v>23</v>
      </c>
      <c r="D143" s="7" t="s">
        <v>26</v>
      </c>
      <c r="E143" s="7" t="s">
        <v>27</v>
      </c>
      <c r="F143" s="8">
        <v>41121</v>
      </c>
      <c r="G143" s="9">
        <v>4200</v>
      </c>
      <c r="H143" s="9">
        <v>3439800</v>
      </c>
      <c r="I143" s="9">
        <v>2786200</v>
      </c>
      <c r="J143" s="9">
        <v>79800</v>
      </c>
      <c r="K143" s="9">
        <v>226380</v>
      </c>
      <c r="L143" s="9">
        <v>124660</v>
      </c>
      <c r="M143" s="9">
        <v>20980</v>
      </c>
      <c r="N143" s="9">
        <v>33420</v>
      </c>
    </row>
    <row r="144" spans="1:14" x14ac:dyDescent="0.25">
      <c r="A144" s="5">
        <v>11</v>
      </c>
      <c r="B144" s="6" t="str">
        <f t="shared" si="2"/>
        <v>Franchise11</v>
      </c>
      <c r="C144" s="7" t="s">
        <v>23</v>
      </c>
      <c r="D144" s="7" t="s">
        <v>28</v>
      </c>
      <c r="E144" s="7" t="s">
        <v>29</v>
      </c>
      <c r="F144" s="8">
        <v>41121</v>
      </c>
      <c r="G144" s="9">
        <v>4400</v>
      </c>
      <c r="H144" s="9">
        <v>1352300</v>
      </c>
      <c r="I144" s="9">
        <v>1099150</v>
      </c>
      <c r="J144" s="9">
        <v>85000</v>
      </c>
      <c r="K144" s="9">
        <v>210210</v>
      </c>
      <c r="L144" s="9">
        <v>93245</v>
      </c>
      <c r="M144" s="9">
        <v>16740</v>
      </c>
      <c r="N144" s="9">
        <v>24750</v>
      </c>
    </row>
    <row r="145" spans="1:14" x14ac:dyDescent="0.25">
      <c r="A145" s="5">
        <v>12</v>
      </c>
      <c r="B145" s="6" t="str">
        <f t="shared" si="2"/>
        <v>Franchise12</v>
      </c>
      <c r="C145" s="7" t="s">
        <v>30</v>
      </c>
      <c r="D145" s="7" t="s">
        <v>31</v>
      </c>
      <c r="E145" s="7" t="s">
        <v>32</v>
      </c>
      <c r="F145" s="8">
        <v>41121</v>
      </c>
      <c r="G145" s="9">
        <v>6100</v>
      </c>
      <c r="H145" s="9">
        <v>3789900</v>
      </c>
      <c r="I145" s="9">
        <v>2804500</v>
      </c>
      <c r="J145" s="9">
        <v>158600</v>
      </c>
      <c r="K145" s="9">
        <v>338860</v>
      </c>
      <c r="L145" s="9">
        <v>107850</v>
      </c>
      <c r="M145" s="9">
        <v>25770</v>
      </c>
      <c r="N145" s="9">
        <v>34770</v>
      </c>
    </row>
    <row r="146" spans="1:14" x14ac:dyDescent="0.25">
      <c r="A146" s="5">
        <v>13</v>
      </c>
      <c r="B146" s="6" t="str">
        <f t="shared" si="2"/>
        <v>Franchise13</v>
      </c>
      <c r="C146" s="7" t="s">
        <v>30</v>
      </c>
      <c r="D146" s="7" t="s">
        <v>31</v>
      </c>
      <c r="E146" s="7" t="s">
        <v>32</v>
      </c>
      <c r="F146" s="8">
        <v>41121</v>
      </c>
      <c r="G146" s="9">
        <v>5500</v>
      </c>
      <c r="H146" s="9">
        <v>2970000</v>
      </c>
      <c r="I146" s="9">
        <v>2197800</v>
      </c>
      <c r="J146" s="9">
        <v>170500</v>
      </c>
      <c r="K146" s="9">
        <v>308880</v>
      </c>
      <c r="L146" s="9">
        <v>88880</v>
      </c>
      <c r="M146" s="9">
        <v>24650</v>
      </c>
      <c r="N146" s="9">
        <v>59990</v>
      </c>
    </row>
    <row r="147" spans="1:14" x14ac:dyDescent="0.25">
      <c r="A147" s="5">
        <v>14</v>
      </c>
      <c r="B147" s="6" t="str">
        <f t="shared" si="2"/>
        <v>Franchise14</v>
      </c>
      <c r="C147" s="7" t="s">
        <v>30</v>
      </c>
      <c r="D147" s="7" t="s">
        <v>33</v>
      </c>
      <c r="E147" s="7" t="s">
        <v>34</v>
      </c>
      <c r="F147" s="8">
        <v>41121</v>
      </c>
      <c r="G147" s="9">
        <v>5100</v>
      </c>
      <c r="H147" s="9">
        <v>1989000</v>
      </c>
      <c r="I147" s="9">
        <v>1412200</v>
      </c>
      <c r="J147" s="9">
        <v>198900</v>
      </c>
      <c r="K147" s="9">
        <v>241640</v>
      </c>
      <c r="L147" s="9">
        <v>92720</v>
      </c>
      <c r="M147" s="9">
        <v>15510</v>
      </c>
      <c r="N147" s="9">
        <v>39380</v>
      </c>
    </row>
    <row r="148" spans="1:14" x14ac:dyDescent="0.25">
      <c r="A148" s="5">
        <v>15</v>
      </c>
      <c r="B148" s="6" t="str">
        <f t="shared" si="2"/>
        <v>Franchise15</v>
      </c>
      <c r="C148" s="7" t="s">
        <v>30</v>
      </c>
      <c r="D148" s="7" t="s">
        <v>33</v>
      </c>
      <c r="E148" s="7" t="s">
        <v>35</v>
      </c>
      <c r="F148" s="8">
        <v>41121</v>
      </c>
      <c r="G148" s="9">
        <v>3300</v>
      </c>
      <c r="H148" s="9">
        <v>1211800</v>
      </c>
      <c r="I148" s="9">
        <v>860400</v>
      </c>
      <c r="J148" s="9">
        <v>99000</v>
      </c>
      <c r="K148" s="9">
        <v>161700</v>
      </c>
      <c r="L148" s="9">
        <v>106920</v>
      </c>
      <c r="M148" s="9">
        <v>11630</v>
      </c>
      <c r="N148" s="9">
        <v>12360</v>
      </c>
    </row>
    <row r="149" spans="1:14" x14ac:dyDescent="0.25">
      <c r="A149" s="5">
        <v>16</v>
      </c>
      <c r="B149" s="6" t="str">
        <f t="shared" si="2"/>
        <v>Franchise16</v>
      </c>
      <c r="C149" s="7" t="s">
        <v>30</v>
      </c>
      <c r="D149" s="7" t="s">
        <v>33</v>
      </c>
      <c r="E149" s="7" t="s">
        <v>34</v>
      </c>
      <c r="F149" s="8">
        <v>41121</v>
      </c>
      <c r="G149" s="9">
        <v>5600</v>
      </c>
      <c r="H149" s="9">
        <v>5544000</v>
      </c>
      <c r="I149" s="9">
        <v>3936200</v>
      </c>
      <c r="J149" s="9">
        <v>123200</v>
      </c>
      <c r="K149" s="9">
        <v>268800</v>
      </c>
      <c r="L149" s="9">
        <v>165650</v>
      </c>
      <c r="M149" s="9">
        <v>31600</v>
      </c>
      <c r="N149" s="9">
        <v>57660</v>
      </c>
    </row>
    <row r="150" spans="1:14" x14ac:dyDescent="0.25">
      <c r="A150" s="5">
        <v>17</v>
      </c>
      <c r="B150" s="6" t="str">
        <f t="shared" si="2"/>
        <v>Franchise17</v>
      </c>
      <c r="C150" s="7" t="s">
        <v>36</v>
      </c>
      <c r="D150" s="7" t="s">
        <v>37</v>
      </c>
      <c r="E150" s="7" t="s">
        <v>38</v>
      </c>
      <c r="F150" s="8">
        <v>41121</v>
      </c>
      <c r="G150" s="9">
        <v>3600</v>
      </c>
      <c r="H150" s="9">
        <v>1620000</v>
      </c>
      <c r="I150" s="9">
        <v>1166400</v>
      </c>
      <c r="J150" s="9">
        <v>90000</v>
      </c>
      <c r="K150" s="9">
        <v>157140</v>
      </c>
      <c r="L150" s="9">
        <v>58750</v>
      </c>
      <c r="M150" s="9">
        <v>10690</v>
      </c>
      <c r="N150" s="9">
        <v>32720</v>
      </c>
    </row>
    <row r="151" spans="1:14" x14ac:dyDescent="0.25">
      <c r="A151" s="5">
        <v>18</v>
      </c>
      <c r="B151" s="6" t="str">
        <f t="shared" si="2"/>
        <v>Franchise18</v>
      </c>
      <c r="C151" s="7" t="s">
        <v>36</v>
      </c>
      <c r="D151" s="7" t="s">
        <v>37</v>
      </c>
      <c r="E151" s="7" t="s">
        <v>39</v>
      </c>
      <c r="F151" s="8">
        <v>41121</v>
      </c>
      <c r="G151" s="9">
        <v>3500</v>
      </c>
      <c r="H151" s="9">
        <v>2677500</v>
      </c>
      <c r="I151" s="9">
        <v>2008100</v>
      </c>
      <c r="J151" s="9">
        <v>115500</v>
      </c>
      <c r="K151" s="9">
        <v>200200</v>
      </c>
      <c r="L151" s="9">
        <v>102900</v>
      </c>
      <c r="M151" s="9">
        <v>15530</v>
      </c>
      <c r="N151" s="9">
        <v>75600</v>
      </c>
    </row>
    <row r="152" spans="1:14" x14ac:dyDescent="0.25">
      <c r="A152" s="5">
        <v>19</v>
      </c>
      <c r="B152" s="6" t="str">
        <f t="shared" si="2"/>
        <v>Franchise19</v>
      </c>
      <c r="C152" s="7" t="s">
        <v>36</v>
      </c>
      <c r="D152" s="7" t="s">
        <v>37</v>
      </c>
      <c r="E152" s="7" t="s">
        <v>38</v>
      </c>
      <c r="F152" s="8">
        <v>41121</v>
      </c>
      <c r="G152" s="9">
        <v>5200</v>
      </c>
      <c r="H152" s="9">
        <v>3731500</v>
      </c>
      <c r="I152" s="9">
        <v>2835900</v>
      </c>
      <c r="J152" s="9">
        <v>145600</v>
      </c>
      <c r="K152" s="9">
        <v>257350</v>
      </c>
      <c r="L152" s="9">
        <v>151420</v>
      </c>
      <c r="M152" s="9">
        <v>28730</v>
      </c>
      <c r="N152" s="9">
        <v>68890</v>
      </c>
    </row>
    <row r="153" spans="1:14" x14ac:dyDescent="0.25">
      <c r="A153" s="5">
        <v>20</v>
      </c>
      <c r="B153" s="6" t="str">
        <f t="shared" si="2"/>
        <v>Franchise20</v>
      </c>
      <c r="C153" s="7" t="s">
        <v>36</v>
      </c>
      <c r="D153" s="7" t="s">
        <v>40</v>
      </c>
      <c r="E153" s="7" t="s">
        <v>41</v>
      </c>
      <c r="F153" s="8">
        <v>41121</v>
      </c>
      <c r="G153" s="9">
        <v>3400</v>
      </c>
      <c r="H153" s="9">
        <v>3231400</v>
      </c>
      <c r="I153" s="9">
        <v>2423600</v>
      </c>
      <c r="J153" s="9">
        <v>78200</v>
      </c>
      <c r="K153" s="9">
        <v>171670</v>
      </c>
      <c r="L153" s="9">
        <v>75680</v>
      </c>
      <c r="M153" s="9">
        <v>32310</v>
      </c>
      <c r="N153" s="9">
        <v>102820</v>
      </c>
    </row>
    <row r="154" spans="1:14" x14ac:dyDescent="0.25">
      <c r="A154" s="5">
        <v>21</v>
      </c>
      <c r="B154" s="6" t="str">
        <f t="shared" si="2"/>
        <v>Franchise21</v>
      </c>
      <c r="C154" s="7" t="s">
        <v>36</v>
      </c>
      <c r="D154" s="7" t="s">
        <v>40</v>
      </c>
      <c r="E154" s="7" t="s">
        <v>41</v>
      </c>
      <c r="F154" s="8">
        <v>41121</v>
      </c>
      <c r="G154" s="9">
        <v>4000</v>
      </c>
      <c r="H154" s="9">
        <v>3466800</v>
      </c>
      <c r="I154" s="9">
        <v>2461400</v>
      </c>
      <c r="J154" s="9">
        <v>124000</v>
      </c>
      <c r="K154" s="9">
        <v>201880</v>
      </c>
      <c r="L154" s="9">
        <v>66560</v>
      </c>
      <c r="M154" s="9">
        <v>34670</v>
      </c>
      <c r="N154" s="9">
        <v>64800</v>
      </c>
    </row>
    <row r="155" spans="1:14" x14ac:dyDescent="0.25">
      <c r="A155" s="5">
        <v>22</v>
      </c>
      <c r="B155" s="6" t="str">
        <f t="shared" si="2"/>
        <v>Franchise22</v>
      </c>
      <c r="C155" s="7" t="s">
        <v>36</v>
      </c>
      <c r="D155" s="7" t="s">
        <v>42</v>
      </c>
      <c r="E155" s="7" t="s">
        <v>43</v>
      </c>
      <c r="F155" s="8">
        <v>41121</v>
      </c>
      <c r="G155" s="9">
        <v>3600</v>
      </c>
      <c r="H155" s="9">
        <v>1625000</v>
      </c>
      <c r="I155" s="9">
        <v>1202100</v>
      </c>
      <c r="J155" s="9">
        <v>75000</v>
      </c>
      <c r="K155" s="9">
        <v>134750</v>
      </c>
      <c r="L155" s="9">
        <v>48900</v>
      </c>
      <c r="M155" s="9">
        <v>16250</v>
      </c>
      <c r="N155" s="9">
        <v>33500</v>
      </c>
    </row>
    <row r="156" spans="1:14" x14ac:dyDescent="0.25">
      <c r="A156" s="5">
        <v>1</v>
      </c>
      <c r="B156" s="6" t="str">
        <f t="shared" si="2"/>
        <v>Franchise1</v>
      </c>
      <c r="C156" s="7" t="s">
        <v>14</v>
      </c>
      <c r="D156" s="7" t="s">
        <v>15</v>
      </c>
      <c r="E156" s="7" t="s">
        <v>16</v>
      </c>
      <c r="F156" s="8">
        <v>41152</v>
      </c>
      <c r="G156" s="9">
        <v>3000</v>
      </c>
      <c r="H156" s="9">
        <v>2007900</v>
      </c>
      <c r="I156" s="9">
        <v>1465800</v>
      </c>
      <c r="J156" s="9">
        <v>60000</v>
      </c>
      <c r="K156" s="9">
        <v>133860</v>
      </c>
      <c r="L156" s="9">
        <v>58710</v>
      </c>
      <c r="M156" s="9">
        <v>16740</v>
      </c>
      <c r="N156" s="9">
        <v>40990</v>
      </c>
    </row>
    <row r="157" spans="1:14" x14ac:dyDescent="0.25">
      <c r="A157" s="5">
        <v>2</v>
      </c>
      <c r="B157" s="6" t="str">
        <f t="shared" si="2"/>
        <v>Franchise2</v>
      </c>
      <c r="C157" s="7" t="s">
        <v>14</v>
      </c>
      <c r="D157" s="7" t="s">
        <v>15</v>
      </c>
      <c r="E157" s="7" t="s">
        <v>17</v>
      </c>
      <c r="F157" s="8">
        <v>41152</v>
      </c>
      <c r="G157" s="9">
        <v>4500</v>
      </c>
      <c r="H157" s="9">
        <v>1410800</v>
      </c>
      <c r="I157" s="9">
        <v>973500</v>
      </c>
      <c r="J157" s="9">
        <v>90000</v>
      </c>
      <c r="K157" s="9">
        <v>229320</v>
      </c>
      <c r="L157" s="9">
        <v>87210</v>
      </c>
      <c r="M157" s="9">
        <v>13680</v>
      </c>
      <c r="N157" s="9">
        <v>14110</v>
      </c>
    </row>
    <row r="158" spans="1:14" x14ac:dyDescent="0.25">
      <c r="A158" s="5">
        <v>3</v>
      </c>
      <c r="B158" s="6" t="str">
        <f t="shared" si="2"/>
        <v>Franchise3</v>
      </c>
      <c r="C158" s="7" t="s">
        <v>14</v>
      </c>
      <c r="D158" s="7" t="s">
        <v>18</v>
      </c>
      <c r="E158" s="7" t="s">
        <v>19</v>
      </c>
      <c r="F158" s="8">
        <v>41152</v>
      </c>
      <c r="G158" s="9">
        <v>5600</v>
      </c>
      <c r="H158" s="9">
        <v>4853500</v>
      </c>
      <c r="I158" s="9">
        <v>3494500</v>
      </c>
      <c r="J158" s="9">
        <v>106400</v>
      </c>
      <c r="K158" s="9">
        <v>314160</v>
      </c>
      <c r="L158" s="9">
        <v>152710</v>
      </c>
      <c r="M158" s="9">
        <v>24040</v>
      </c>
      <c r="N158" s="9">
        <v>134720</v>
      </c>
    </row>
    <row r="159" spans="1:14" x14ac:dyDescent="0.25">
      <c r="A159" s="5">
        <v>4</v>
      </c>
      <c r="B159" s="6" t="str">
        <f t="shared" si="2"/>
        <v>Franchise4</v>
      </c>
      <c r="C159" s="7" t="s">
        <v>14</v>
      </c>
      <c r="D159" s="7" t="s">
        <v>20</v>
      </c>
      <c r="E159" s="7" t="s">
        <v>21</v>
      </c>
      <c r="F159" s="8">
        <v>41152</v>
      </c>
      <c r="G159" s="9">
        <v>3300</v>
      </c>
      <c r="H159" s="9">
        <v>3069000</v>
      </c>
      <c r="I159" s="9">
        <v>2455200</v>
      </c>
      <c r="J159" s="9">
        <v>79200</v>
      </c>
      <c r="K159" s="9">
        <v>176420</v>
      </c>
      <c r="L159" s="9">
        <v>55440</v>
      </c>
      <c r="M159" s="9">
        <v>32450</v>
      </c>
      <c r="N159" s="9">
        <v>93910</v>
      </c>
    </row>
    <row r="160" spans="1:14" x14ac:dyDescent="0.25">
      <c r="A160" s="5">
        <v>5</v>
      </c>
      <c r="B160" s="6" t="str">
        <f t="shared" si="2"/>
        <v>Franchise5</v>
      </c>
      <c r="C160" s="7" t="s">
        <v>14</v>
      </c>
      <c r="D160" s="7" t="s">
        <v>20</v>
      </c>
      <c r="E160" s="7" t="s">
        <v>22</v>
      </c>
      <c r="F160" s="8">
        <v>41152</v>
      </c>
      <c r="G160" s="9">
        <v>3900</v>
      </c>
      <c r="H160" s="9">
        <v>2723800</v>
      </c>
      <c r="I160" s="9">
        <v>2151800</v>
      </c>
      <c r="J160" s="9">
        <v>89700</v>
      </c>
      <c r="K160" s="9">
        <v>179400</v>
      </c>
      <c r="L160" s="9">
        <v>59090</v>
      </c>
      <c r="M160" s="9">
        <v>21320</v>
      </c>
      <c r="N160" s="9">
        <v>54480</v>
      </c>
    </row>
    <row r="161" spans="1:14" x14ac:dyDescent="0.25">
      <c r="A161" s="5">
        <v>6</v>
      </c>
      <c r="B161" s="6" t="str">
        <f t="shared" si="2"/>
        <v>Franchise6</v>
      </c>
      <c r="C161" s="7" t="s">
        <v>23</v>
      </c>
      <c r="D161" s="7" t="s">
        <v>24</v>
      </c>
      <c r="E161" s="7" t="s">
        <v>25</v>
      </c>
      <c r="F161" s="8">
        <v>41152</v>
      </c>
      <c r="G161" s="9">
        <v>5700</v>
      </c>
      <c r="H161" s="9">
        <v>1937400</v>
      </c>
      <c r="I161" s="9">
        <v>1414300</v>
      </c>
      <c r="J161" s="9">
        <v>216600</v>
      </c>
      <c r="K161" s="9">
        <v>326040</v>
      </c>
      <c r="L161" s="9">
        <v>117420</v>
      </c>
      <c r="M161" s="9">
        <v>12480</v>
      </c>
      <c r="N161" s="9">
        <v>38750</v>
      </c>
    </row>
    <row r="162" spans="1:14" x14ac:dyDescent="0.25">
      <c r="A162" s="5">
        <v>7</v>
      </c>
      <c r="B162" s="6" t="str">
        <f t="shared" si="2"/>
        <v>Franchise7</v>
      </c>
      <c r="C162" s="7" t="s">
        <v>23</v>
      </c>
      <c r="D162" s="7" t="s">
        <v>24</v>
      </c>
      <c r="E162" s="7" t="s">
        <v>25</v>
      </c>
      <c r="F162" s="8">
        <v>41152</v>
      </c>
      <c r="G162" s="9">
        <v>5100</v>
      </c>
      <c r="H162" s="9">
        <v>4648100</v>
      </c>
      <c r="I162" s="9">
        <v>3346600</v>
      </c>
      <c r="J162" s="9">
        <v>204000</v>
      </c>
      <c r="K162" s="9">
        <v>278410</v>
      </c>
      <c r="L162" s="9">
        <v>82620</v>
      </c>
      <c r="M162" s="9">
        <v>29100</v>
      </c>
      <c r="N162" s="9">
        <v>149400</v>
      </c>
    </row>
    <row r="163" spans="1:14" x14ac:dyDescent="0.25">
      <c r="A163" s="5">
        <v>8</v>
      </c>
      <c r="B163" s="6" t="str">
        <f t="shared" si="2"/>
        <v>Franchise8</v>
      </c>
      <c r="C163" s="7" t="s">
        <v>23</v>
      </c>
      <c r="D163" s="7" t="s">
        <v>24</v>
      </c>
      <c r="E163" s="7" t="s">
        <v>25</v>
      </c>
      <c r="F163" s="8">
        <v>41152</v>
      </c>
      <c r="G163" s="9">
        <v>4000</v>
      </c>
      <c r="H163" s="9">
        <v>3801600</v>
      </c>
      <c r="I163" s="9">
        <v>3041300</v>
      </c>
      <c r="J163" s="9">
        <v>144000</v>
      </c>
      <c r="K163" s="9">
        <v>203840</v>
      </c>
      <c r="L163" s="9">
        <v>107120</v>
      </c>
      <c r="M163" s="9">
        <v>30270</v>
      </c>
      <c r="N163" s="9">
        <v>76800</v>
      </c>
    </row>
    <row r="164" spans="1:14" x14ac:dyDescent="0.25">
      <c r="A164" s="5">
        <v>9</v>
      </c>
      <c r="B164" s="6" t="str">
        <f t="shared" si="2"/>
        <v>Franchise9</v>
      </c>
      <c r="C164" s="7" t="s">
        <v>23</v>
      </c>
      <c r="D164" s="7" t="s">
        <v>26</v>
      </c>
      <c r="E164" s="7" t="s">
        <v>27</v>
      </c>
      <c r="F164" s="8">
        <v>41152</v>
      </c>
      <c r="G164" s="9">
        <v>4100</v>
      </c>
      <c r="H164" s="9">
        <v>1431700</v>
      </c>
      <c r="I164" s="9">
        <v>1016500</v>
      </c>
      <c r="J164" s="9">
        <v>127100</v>
      </c>
      <c r="K164" s="9">
        <v>215370</v>
      </c>
      <c r="L164" s="9">
        <v>115130</v>
      </c>
      <c r="M164" s="9">
        <v>8140</v>
      </c>
      <c r="N164" s="9">
        <v>14460</v>
      </c>
    </row>
    <row r="165" spans="1:14" x14ac:dyDescent="0.25">
      <c r="A165" s="5">
        <v>10</v>
      </c>
      <c r="B165" s="6" t="str">
        <f t="shared" si="2"/>
        <v>Franchise10</v>
      </c>
      <c r="C165" s="7" t="s">
        <v>23</v>
      </c>
      <c r="D165" s="7" t="s">
        <v>26</v>
      </c>
      <c r="E165" s="7" t="s">
        <v>27</v>
      </c>
      <c r="F165" s="8">
        <v>41152</v>
      </c>
      <c r="G165" s="9">
        <v>4200</v>
      </c>
      <c r="H165" s="9">
        <v>3112200</v>
      </c>
      <c r="I165" s="9">
        <v>2458600</v>
      </c>
      <c r="J165" s="9">
        <v>79800</v>
      </c>
      <c r="K165" s="9">
        <v>237930</v>
      </c>
      <c r="L165" s="9">
        <v>121130</v>
      </c>
      <c r="M165" s="9">
        <v>20980</v>
      </c>
      <c r="N165" s="9">
        <v>31450</v>
      </c>
    </row>
    <row r="166" spans="1:14" x14ac:dyDescent="0.25">
      <c r="A166" s="5">
        <v>11</v>
      </c>
      <c r="B166" s="6" t="str">
        <f t="shared" si="2"/>
        <v>Franchise11</v>
      </c>
      <c r="C166" s="7" t="s">
        <v>23</v>
      </c>
      <c r="D166" s="7" t="s">
        <v>28</v>
      </c>
      <c r="E166" s="7" t="s">
        <v>29</v>
      </c>
      <c r="F166" s="8">
        <v>41152</v>
      </c>
      <c r="G166" s="9">
        <v>4400</v>
      </c>
      <c r="H166" s="9">
        <v>1547600</v>
      </c>
      <c r="I166" s="9">
        <v>1295130</v>
      </c>
      <c r="J166" s="9">
        <v>85000</v>
      </c>
      <c r="K166" s="9">
        <v>208240</v>
      </c>
      <c r="L166" s="9">
        <v>91254</v>
      </c>
      <c r="M166" s="9">
        <v>20780</v>
      </c>
      <c r="N166" s="9">
        <v>23650</v>
      </c>
    </row>
    <row r="167" spans="1:14" x14ac:dyDescent="0.25">
      <c r="A167" s="5">
        <v>12</v>
      </c>
      <c r="B167" s="6" t="str">
        <f t="shared" si="2"/>
        <v>Franchise12</v>
      </c>
      <c r="C167" s="7" t="s">
        <v>30</v>
      </c>
      <c r="D167" s="7" t="s">
        <v>31</v>
      </c>
      <c r="E167" s="7" t="s">
        <v>32</v>
      </c>
      <c r="F167" s="8">
        <v>41152</v>
      </c>
      <c r="G167" s="9">
        <v>6100</v>
      </c>
      <c r="H167" s="9">
        <v>3616100</v>
      </c>
      <c r="I167" s="9">
        <v>2495100</v>
      </c>
      <c r="J167" s="9">
        <v>158600</v>
      </c>
      <c r="K167" s="9">
        <v>332150</v>
      </c>
      <c r="L167" s="9">
        <v>112000</v>
      </c>
      <c r="M167" s="9">
        <v>25770</v>
      </c>
      <c r="N167" s="9">
        <v>35810</v>
      </c>
    </row>
    <row r="168" spans="1:14" x14ac:dyDescent="0.25">
      <c r="A168" s="5">
        <v>13</v>
      </c>
      <c r="B168" s="6" t="str">
        <f t="shared" si="2"/>
        <v>Franchise13</v>
      </c>
      <c r="C168" s="7" t="s">
        <v>30</v>
      </c>
      <c r="D168" s="7" t="s">
        <v>31</v>
      </c>
      <c r="E168" s="7" t="s">
        <v>32</v>
      </c>
      <c r="F168" s="8">
        <v>41152</v>
      </c>
      <c r="G168" s="9">
        <v>5500</v>
      </c>
      <c r="H168" s="9">
        <v>2999700</v>
      </c>
      <c r="I168" s="9">
        <v>2069800</v>
      </c>
      <c r="J168" s="9">
        <v>170500</v>
      </c>
      <c r="K168" s="9">
        <v>291060</v>
      </c>
      <c r="L168" s="9">
        <v>92400</v>
      </c>
      <c r="M168" s="9">
        <v>24650</v>
      </c>
      <c r="N168" s="9">
        <v>59990</v>
      </c>
    </row>
    <row r="169" spans="1:14" x14ac:dyDescent="0.25">
      <c r="A169" s="5">
        <v>14</v>
      </c>
      <c r="B169" s="6" t="str">
        <f t="shared" si="2"/>
        <v>Franchise14</v>
      </c>
      <c r="C169" s="7" t="s">
        <v>30</v>
      </c>
      <c r="D169" s="7" t="s">
        <v>33</v>
      </c>
      <c r="E169" s="7" t="s">
        <v>34</v>
      </c>
      <c r="F169" s="8">
        <v>41152</v>
      </c>
      <c r="G169" s="9">
        <v>5100</v>
      </c>
      <c r="H169" s="9">
        <v>1909400</v>
      </c>
      <c r="I169" s="9">
        <v>1336600</v>
      </c>
      <c r="J169" s="9">
        <v>198900</v>
      </c>
      <c r="K169" s="9">
        <v>225220</v>
      </c>
      <c r="L169" s="9">
        <v>92720</v>
      </c>
      <c r="M169" s="9">
        <v>15510</v>
      </c>
      <c r="N169" s="9">
        <v>40970</v>
      </c>
    </row>
    <row r="170" spans="1:14" x14ac:dyDescent="0.25">
      <c r="A170" s="5">
        <v>15</v>
      </c>
      <c r="B170" s="6" t="str">
        <f t="shared" si="2"/>
        <v>Franchise15</v>
      </c>
      <c r="C170" s="7" t="s">
        <v>30</v>
      </c>
      <c r="D170" s="7" t="s">
        <v>33</v>
      </c>
      <c r="E170" s="7" t="s">
        <v>35</v>
      </c>
      <c r="F170" s="8">
        <v>41152</v>
      </c>
      <c r="G170" s="9">
        <v>3300</v>
      </c>
      <c r="H170" s="9">
        <v>1211800</v>
      </c>
      <c r="I170" s="9">
        <v>908900</v>
      </c>
      <c r="J170" s="9">
        <v>99000</v>
      </c>
      <c r="K170" s="9">
        <v>161700</v>
      </c>
      <c r="L170" s="9">
        <v>106920</v>
      </c>
      <c r="M170" s="9">
        <v>11630</v>
      </c>
      <c r="N170" s="9">
        <v>12000</v>
      </c>
    </row>
    <row r="171" spans="1:14" x14ac:dyDescent="0.25">
      <c r="A171" s="5">
        <v>16</v>
      </c>
      <c r="B171" s="6" t="str">
        <f t="shared" si="2"/>
        <v>Franchise16</v>
      </c>
      <c r="C171" s="7" t="s">
        <v>30</v>
      </c>
      <c r="D171" s="7" t="s">
        <v>33</v>
      </c>
      <c r="E171" s="7" t="s">
        <v>34</v>
      </c>
      <c r="F171" s="8">
        <v>41152</v>
      </c>
      <c r="G171" s="9">
        <v>5600</v>
      </c>
      <c r="H171" s="9">
        <v>5544000</v>
      </c>
      <c r="I171" s="9">
        <v>3936200</v>
      </c>
      <c r="J171" s="9">
        <v>123200</v>
      </c>
      <c r="K171" s="9">
        <v>282800</v>
      </c>
      <c r="L171" s="9">
        <v>173770</v>
      </c>
      <c r="M171" s="9">
        <v>31600</v>
      </c>
      <c r="N171" s="9">
        <v>54890</v>
      </c>
    </row>
    <row r="172" spans="1:14" x14ac:dyDescent="0.25">
      <c r="A172" s="5">
        <v>17</v>
      </c>
      <c r="B172" s="6" t="str">
        <f t="shared" si="2"/>
        <v>Franchise17</v>
      </c>
      <c r="C172" s="7" t="s">
        <v>36</v>
      </c>
      <c r="D172" s="7" t="s">
        <v>37</v>
      </c>
      <c r="E172" s="7" t="s">
        <v>38</v>
      </c>
      <c r="F172" s="8">
        <v>41152</v>
      </c>
      <c r="G172" s="9">
        <v>3600</v>
      </c>
      <c r="H172" s="9">
        <v>1603800</v>
      </c>
      <c r="I172" s="9">
        <v>1202900</v>
      </c>
      <c r="J172" s="9">
        <v>90000</v>
      </c>
      <c r="K172" s="9">
        <v>160380</v>
      </c>
      <c r="L172" s="9">
        <v>61630</v>
      </c>
      <c r="M172" s="9">
        <v>10690</v>
      </c>
      <c r="N172" s="9">
        <v>31100</v>
      </c>
    </row>
    <row r="173" spans="1:14" x14ac:dyDescent="0.25">
      <c r="A173" s="5">
        <v>18</v>
      </c>
      <c r="B173" s="6" t="str">
        <f t="shared" si="2"/>
        <v>Franchise18</v>
      </c>
      <c r="C173" s="7" t="s">
        <v>36</v>
      </c>
      <c r="D173" s="7" t="s">
        <v>37</v>
      </c>
      <c r="E173" s="7" t="s">
        <v>39</v>
      </c>
      <c r="F173" s="8">
        <v>41152</v>
      </c>
      <c r="G173" s="9">
        <v>3500</v>
      </c>
      <c r="H173" s="9">
        <v>2572500</v>
      </c>
      <c r="I173" s="9">
        <v>1955100</v>
      </c>
      <c r="J173" s="9">
        <v>115500</v>
      </c>
      <c r="K173" s="9">
        <v>190580</v>
      </c>
      <c r="L173" s="9">
        <v>100940</v>
      </c>
      <c r="M173" s="9">
        <v>15530</v>
      </c>
      <c r="N173" s="9">
        <v>76390</v>
      </c>
    </row>
    <row r="174" spans="1:14" x14ac:dyDescent="0.25">
      <c r="A174" s="5">
        <v>19</v>
      </c>
      <c r="B174" s="6" t="str">
        <f t="shared" si="2"/>
        <v>Franchise19</v>
      </c>
      <c r="C174" s="7" t="s">
        <v>36</v>
      </c>
      <c r="D174" s="7" t="s">
        <v>37</v>
      </c>
      <c r="E174" s="7" t="s">
        <v>38</v>
      </c>
      <c r="F174" s="8">
        <v>41152</v>
      </c>
      <c r="G174" s="9">
        <v>5200</v>
      </c>
      <c r="H174" s="9">
        <v>3910900</v>
      </c>
      <c r="I174" s="9">
        <v>2972300</v>
      </c>
      <c r="J174" s="9">
        <v>145600</v>
      </c>
      <c r="K174" s="9">
        <v>254800</v>
      </c>
      <c r="L174" s="9">
        <v>149970</v>
      </c>
      <c r="M174" s="9">
        <v>28730</v>
      </c>
      <c r="N174" s="9">
        <v>74630</v>
      </c>
    </row>
    <row r="175" spans="1:14" x14ac:dyDescent="0.25">
      <c r="A175" s="5">
        <v>20</v>
      </c>
      <c r="B175" s="6" t="str">
        <f t="shared" si="2"/>
        <v>Franchise20</v>
      </c>
      <c r="C175" s="7" t="s">
        <v>36</v>
      </c>
      <c r="D175" s="7" t="s">
        <v>40</v>
      </c>
      <c r="E175" s="7" t="s">
        <v>41</v>
      </c>
      <c r="F175" s="8">
        <v>41152</v>
      </c>
      <c r="G175" s="9">
        <v>3400</v>
      </c>
      <c r="H175" s="9">
        <v>3264000</v>
      </c>
      <c r="I175" s="9">
        <v>2448000</v>
      </c>
      <c r="J175" s="9">
        <v>78200</v>
      </c>
      <c r="K175" s="9">
        <v>173400</v>
      </c>
      <c r="L175" s="9">
        <v>72830</v>
      </c>
      <c r="M175" s="9">
        <v>32310</v>
      </c>
      <c r="N175" s="9">
        <v>95960</v>
      </c>
    </row>
    <row r="176" spans="1:14" x14ac:dyDescent="0.25">
      <c r="A176" s="5">
        <v>21</v>
      </c>
      <c r="B176" s="6" t="str">
        <f t="shared" si="2"/>
        <v>Franchise21</v>
      </c>
      <c r="C176" s="7" t="s">
        <v>36</v>
      </c>
      <c r="D176" s="7" t="s">
        <v>40</v>
      </c>
      <c r="E176" s="7" t="s">
        <v>41</v>
      </c>
      <c r="F176" s="8">
        <v>41152</v>
      </c>
      <c r="G176" s="9">
        <v>4000</v>
      </c>
      <c r="H176" s="9">
        <v>3304800</v>
      </c>
      <c r="I176" s="9">
        <v>2445600</v>
      </c>
      <c r="J176" s="9">
        <v>124000</v>
      </c>
      <c r="K176" s="9">
        <v>203840</v>
      </c>
      <c r="L176" s="9">
        <v>65280</v>
      </c>
      <c r="M176" s="9">
        <v>34670</v>
      </c>
      <c r="N176" s="9">
        <v>64800</v>
      </c>
    </row>
    <row r="177" spans="1:14" x14ac:dyDescent="0.25">
      <c r="A177" s="5">
        <v>22</v>
      </c>
      <c r="B177" s="6" t="str">
        <f t="shared" si="2"/>
        <v>Franchise22</v>
      </c>
      <c r="C177" s="7" t="s">
        <v>36</v>
      </c>
      <c r="D177" s="7" t="s">
        <v>42</v>
      </c>
      <c r="E177" s="7" t="s">
        <v>43</v>
      </c>
      <c r="F177" s="8">
        <v>41152</v>
      </c>
      <c r="G177" s="9">
        <v>3600</v>
      </c>
      <c r="H177" s="9">
        <v>1675000</v>
      </c>
      <c r="I177" s="9">
        <v>1210750</v>
      </c>
      <c r="J177" s="9">
        <v>75000</v>
      </c>
      <c r="K177" s="9">
        <v>135250</v>
      </c>
      <c r="L177" s="9">
        <v>49700</v>
      </c>
      <c r="M177" s="9">
        <v>15250</v>
      </c>
      <c r="N177" s="9">
        <v>31200</v>
      </c>
    </row>
    <row r="178" spans="1:14" x14ac:dyDescent="0.25">
      <c r="A178" s="5">
        <v>1</v>
      </c>
      <c r="B178" s="6" t="str">
        <f t="shared" si="2"/>
        <v>Franchise1</v>
      </c>
      <c r="C178" s="7" t="s">
        <v>14</v>
      </c>
      <c r="D178" s="7" t="s">
        <v>15</v>
      </c>
      <c r="E178" s="7" t="s">
        <v>16</v>
      </c>
      <c r="F178" s="8">
        <v>41182</v>
      </c>
      <c r="G178" s="9">
        <v>3000</v>
      </c>
      <c r="H178" s="9">
        <v>2023300</v>
      </c>
      <c r="I178" s="9">
        <v>1517500</v>
      </c>
      <c r="J178" s="9">
        <v>60000</v>
      </c>
      <c r="K178" s="9">
        <v>135240</v>
      </c>
      <c r="L178" s="9">
        <v>59850</v>
      </c>
      <c r="M178" s="9">
        <v>19630</v>
      </c>
      <c r="N178" s="9">
        <v>39330</v>
      </c>
    </row>
    <row r="179" spans="1:14" x14ac:dyDescent="0.25">
      <c r="A179" s="5">
        <v>2</v>
      </c>
      <c r="B179" s="6" t="str">
        <f t="shared" si="2"/>
        <v>Franchise2</v>
      </c>
      <c r="C179" s="7" t="s">
        <v>14</v>
      </c>
      <c r="D179" s="7" t="s">
        <v>15</v>
      </c>
      <c r="E179" s="7" t="s">
        <v>17</v>
      </c>
      <c r="F179" s="8">
        <v>41182</v>
      </c>
      <c r="G179" s="9">
        <v>4500</v>
      </c>
      <c r="H179" s="9">
        <v>1394000</v>
      </c>
      <c r="I179" s="9">
        <v>1003700</v>
      </c>
      <c r="J179" s="9">
        <v>90000</v>
      </c>
      <c r="K179" s="9">
        <v>227120</v>
      </c>
      <c r="L179" s="9">
        <v>89780</v>
      </c>
      <c r="M179" s="9">
        <v>11850</v>
      </c>
      <c r="N179" s="9">
        <v>15590</v>
      </c>
    </row>
    <row r="180" spans="1:14" x14ac:dyDescent="0.25">
      <c r="A180" s="5">
        <v>3</v>
      </c>
      <c r="B180" s="6" t="str">
        <f t="shared" si="2"/>
        <v>Franchise3</v>
      </c>
      <c r="C180" s="7" t="s">
        <v>14</v>
      </c>
      <c r="D180" s="7" t="s">
        <v>18</v>
      </c>
      <c r="E180" s="7" t="s">
        <v>19</v>
      </c>
      <c r="F180" s="8">
        <v>41182</v>
      </c>
      <c r="G180" s="9">
        <v>5600</v>
      </c>
      <c r="H180" s="9">
        <v>4828600</v>
      </c>
      <c r="I180" s="9">
        <v>3573200</v>
      </c>
      <c r="J180" s="9">
        <v>106400</v>
      </c>
      <c r="K180" s="9">
        <v>295680</v>
      </c>
      <c r="L180" s="9">
        <v>161780</v>
      </c>
      <c r="M180" s="9">
        <v>45870</v>
      </c>
      <c r="N180" s="9">
        <v>141520</v>
      </c>
    </row>
    <row r="181" spans="1:14" x14ac:dyDescent="0.25">
      <c r="A181" s="5">
        <v>4</v>
      </c>
      <c r="B181" s="6" t="str">
        <f t="shared" si="2"/>
        <v>Franchise4</v>
      </c>
      <c r="C181" s="7" t="s">
        <v>14</v>
      </c>
      <c r="D181" s="7" t="s">
        <v>20</v>
      </c>
      <c r="E181" s="7" t="s">
        <v>21</v>
      </c>
      <c r="F181" s="8">
        <v>41182</v>
      </c>
      <c r="G181" s="9">
        <v>3300</v>
      </c>
      <c r="H181" s="9">
        <v>3207600</v>
      </c>
      <c r="I181" s="9">
        <v>2598200</v>
      </c>
      <c r="J181" s="9">
        <v>79200</v>
      </c>
      <c r="K181" s="9">
        <v>181760</v>
      </c>
      <c r="L181" s="9">
        <v>56500</v>
      </c>
      <c r="M181" s="9">
        <v>18280</v>
      </c>
      <c r="N181" s="9">
        <v>96670</v>
      </c>
    </row>
    <row r="182" spans="1:14" x14ac:dyDescent="0.25">
      <c r="A182" s="5">
        <v>5</v>
      </c>
      <c r="B182" s="6" t="str">
        <f t="shared" si="2"/>
        <v>Franchise5</v>
      </c>
      <c r="C182" s="7" t="s">
        <v>14</v>
      </c>
      <c r="D182" s="7" t="s">
        <v>20</v>
      </c>
      <c r="E182" s="7" t="s">
        <v>22</v>
      </c>
      <c r="F182" s="8">
        <v>41182</v>
      </c>
      <c r="G182" s="9">
        <v>3900</v>
      </c>
      <c r="H182" s="9">
        <v>2771800</v>
      </c>
      <c r="I182" s="9">
        <v>2134300</v>
      </c>
      <c r="J182" s="9">
        <v>89700</v>
      </c>
      <c r="K182" s="9">
        <v>172220</v>
      </c>
      <c r="L182" s="9">
        <v>62010</v>
      </c>
      <c r="M182" s="9">
        <v>25500</v>
      </c>
      <c r="N182" s="9">
        <v>54480</v>
      </c>
    </row>
    <row r="183" spans="1:14" x14ac:dyDescent="0.25">
      <c r="A183" s="5">
        <v>6</v>
      </c>
      <c r="B183" s="6" t="str">
        <f t="shared" si="2"/>
        <v>Franchise6</v>
      </c>
      <c r="C183" s="7" t="s">
        <v>23</v>
      </c>
      <c r="D183" s="7" t="s">
        <v>24</v>
      </c>
      <c r="E183" s="7" t="s">
        <v>25</v>
      </c>
      <c r="F183" s="8">
        <v>41182</v>
      </c>
      <c r="G183" s="9">
        <v>5700</v>
      </c>
      <c r="H183" s="9">
        <v>1765700</v>
      </c>
      <c r="I183" s="9">
        <v>1271300</v>
      </c>
      <c r="J183" s="9">
        <v>216600</v>
      </c>
      <c r="K183" s="9">
        <v>319770</v>
      </c>
      <c r="L183" s="9">
        <v>118560</v>
      </c>
      <c r="M183" s="9">
        <v>12360</v>
      </c>
      <c r="N183" s="9">
        <v>37240</v>
      </c>
    </row>
    <row r="184" spans="1:14" x14ac:dyDescent="0.25">
      <c r="A184" s="5">
        <v>7</v>
      </c>
      <c r="B184" s="6" t="str">
        <f t="shared" si="2"/>
        <v>Franchise7</v>
      </c>
      <c r="C184" s="7" t="s">
        <v>23</v>
      </c>
      <c r="D184" s="7" t="s">
        <v>24</v>
      </c>
      <c r="E184" s="7" t="s">
        <v>25</v>
      </c>
      <c r="F184" s="8">
        <v>41182</v>
      </c>
      <c r="G184" s="9">
        <v>5100</v>
      </c>
      <c r="H184" s="9">
        <v>4544100</v>
      </c>
      <c r="I184" s="9">
        <v>3226300</v>
      </c>
      <c r="J184" s="9">
        <v>204000</v>
      </c>
      <c r="K184" s="9">
        <v>270300</v>
      </c>
      <c r="L184" s="9">
        <v>78800</v>
      </c>
      <c r="M184" s="9">
        <v>24080</v>
      </c>
      <c r="N184" s="9">
        <v>145140</v>
      </c>
    </row>
    <row r="185" spans="1:14" x14ac:dyDescent="0.25">
      <c r="A185" s="5">
        <v>8</v>
      </c>
      <c r="B185" s="6" t="str">
        <f t="shared" si="2"/>
        <v>Franchise8</v>
      </c>
      <c r="C185" s="7" t="s">
        <v>23</v>
      </c>
      <c r="D185" s="7" t="s">
        <v>24</v>
      </c>
      <c r="E185" s="7" t="s">
        <v>25</v>
      </c>
      <c r="F185" s="8">
        <v>41182</v>
      </c>
      <c r="G185" s="9">
        <v>4000</v>
      </c>
      <c r="H185" s="9">
        <v>3827600</v>
      </c>
      <c r="I185" s="9">
        <v>2909000</v>
      </c>
      <c r="J185" s="9">
        <v>144000</v>
      </c>
      <c r="K185" s="9">
        <v>212160</v>
      </c>
      <c r="L185" s="9">
        <v>105040</v>
      </c>
      <c r="M185" s="9">
        <v>23350</v>
      </c>
      <c r="N185" s="9">
        <v>76030</v>
      </c>
    </row>
    <row r="186" spans="1:14" x14ac:dyDescent="0.25">
      <c r="A186" s="5">
        <v>9</v>
      </c>
      <c r="B186" s="6" t="str">
        <f t="shared" si="2"/>
        <v>Franchise9</v>
      </c>
      <c r="C186" s="7" t="s">
        <v>23</v>
      </c>
      <c r="D186" s="7" t="s">
        <v>26</v>
      </c>
      <c r="E186" s="7" t="s">
        <v>27</v>
      </c>
      <c r="F186" s="8">
        <v>41182</v>
      </c>
      <c r="G186" s="9">
        <v>4100</v>
      </c>
      <c r="H186" s="9">
        <v>1385500</v>
      </c>
      <c r="I186" s="9">
        <v>983700</v>
      </c>
      <c r="J186" s="9">
        <v>127100</v>
      </c>
      <c r="K186" s="9">
        <v>217460</v>
      </c>
      <c r="L186" s="9">
        <v>115130</v>
      </c>
      <c r="M186" s="9">
        <v>10390</v>
      </c>
      <c r="N186" s="9">
        <v>14020</v>
      </c>
    </row>
    <row r="187" spans="1:14" x14ac:dyDescent="0.25">
      <c r="A187" s="5">
        <v>10</v>
      </c>
      <c r="B187" s="6" t="str">
        <f t="shared" si="2"/>
        <v>Franchise10</v>
      </c>
      <c r="C187" s="7" t="s">
        <v>23</v>
      </c>
      <c r="D187" s="7" t="s">
        <v>26</v>
      </c>
      <c r="E187" s="7" t="s">
        <v>27</v>
      </c>
      <c r="F187" s="8">
        <v>41182</v>
      </c>
      <c r="G187" s="9">
        <v>4200</v>
      </c>
      <c r="H187" s="9">
        <v>3170300</v>
      </c>
      <c r="I187" s="9">
        <v>2409400</v>
      </c>
      <c r="J187" s="9">
        <v>79800</v>
      </c>
      <c r="K187" s="9">
        <v>228690</v>
      </c>
      <c r="L187" s="9">
        <v>127010</v>
      </c>
      <c r="M187" s="9">
        <v>24090</v>
      </c>
      <c r="N187" s="9">
        <v>33740</v>
      </c>
    </row>
    <row r="188" spans="1:14" x14ac:dyDescent="0.25">
      <c r="A188" s="5">
        <v>11</v>
      </c>
      <c r="B188" s="6" t="str">
        <f t="shared" si="2"/>
        <v>Franchise11</v>
      </c>
      <c r="C188" s="7" t="s">
        <v>23</v>
      </c>
      <c r="D188" s="7" t="s">
        <v>28</v>
      </c>
      <c r="E188" s="7" t="s">
        <v>29</v>
      </c>
      <c r="F188" s="8">
        <v>41182</v>
      </c>
      <c r="G188" s="9">
        <v>4400</v>
      </c>
      <c r="H188" s="9">
        <v>1537500</v>
      </c>
      <c r="I188" s="9">
        <v>1275110</v>
      </c>
      <c r="J188" s="9">
        <v>85000</v>
      </c>
      <c r="K188" s="9">
        <v>207250</v>
      </c>
      <c r="L188" s="9">
        <v>90260</v>
      </c>
      <c r="M188" s="9">
        <v>20122</v>
      </c>
      <c r="N188" s="9">
        <v>22750</v>
      </c>
    </row>
    <row r="189" spans="1:14" x14ac:dyDescent="0.25">
      <c r="A189" s="5">
        <v>12</v>
      </c>
      <c r="B189" s="6" t="str">
        <f t="shared" si="2"/>
        <v>Franchise12</v>
      </c>
      <c r="C189" s="7" t="s">
        <v>30</v>
      </c>
      <c r="D189" s="7" t="s">
        <v>31</v>
      </c>
      <c r="E189" s="7" t="s">
        <v>32</v>
      </c>
      <c r="F189" s="8">
        <v>41182</v>
      </c>
      <c r="G189" s="9">
        <v>6100</v>
      </c>
      <c r="H189" s="9">
        <v>3465800</v>
      </c>
      <c r="I189" s="9">
        <v>2391400</v>
      </c>
      <c r="J189" s="9">
        <v>158600</v>
      </c>
      <c r="K189" s="9">
        <v>342210</v>
      </c>
      <c r="L189" s="9">
        <v>110960</v>
      </c>
      <c r="M189" s="9">
        <v>33270</v>
      </c>
      <c r="N189" s="9">
        <v>33730</v>
      </c>
    </row>
    <row r="190" spans="1:14" x14ac:dyDescent="0.25">
      <c r="A190" s="5">
        <v>13</v>
      </c>
      <c r="B190" s="6" t="str">
        <f t="shared" si="2"/>
        <v>Franchise13</v>
      </c>
      <c r="C190" s="7" t="s">
        <v>30</v>
      </c>
      <c r="D190" s="7" t="s">
        <v>31</v>
      </c>
      <c r="E190" s="7" t="s">
        <v>32</v>
      </c>
      <c r="F190" s="8">
        <v>41182</v>
      </c>
      <c r="G190" s="9">
        <v>5500</v>
      </c>
      <c r="H190" s="9">
        <v>2931700</v>
      </c>
      <c r="I190" s="9">
        <v>2140100</v>
      </c>
      <c r="J190" s="9">
        <v>170500</v>
      </c>
      <c r="K190" s="9">
        <v>288090</v>
      </c>
      <c r="L190" s="9">
        <v>89760</v>
      </c>
      <c r="M190" s="9">
        <v>27850</v>
      </c>
      <c r="N190" s="9">
        <v>61180</v>
      </c>
    </row>
    <row r="191" spans="1:14" x14ac:dyDescent="0.25">
      <c r="A191" s="5">
        <v>14</v>
      </c>
      <c r="B191" s="6" t="str">
        <f t="shared" si="2"/>
        <v>Franchise14</v>
      </c>
      <c r="C191" s="7" t="s">
        <v>30</v>
      </c>
      <c r="D191" s="7" t="s">
        <v>33</v>
      </c>
      <c r="E191" s="7" t="s">
        <v>34</v>
      </c>
      <c r="F191" s="8">
        <v>41182</v>
      </c>
      <c r="G191" s="9">
        <v>5100</v>
      </c>
      <c r="H191" s="9">
        <v>1963300</v>
      </c>
      <c r="I191" s="9">
        <v>1433200</v>
      </c>
      <c r="J191" s="9">
        <v>198900</v>
      </c>
      <c r="K191" s="9">
        <v>236950</v>
      </c>
      <c r="L191" s="9">
        <v>98230</v>
      </c>
      <c r="M191" s="9">
        <v>14330</v>
      </c>
      <c r="N191" s="9">
        <v>37790</v>
      </c>
    </row>
    <row r="192" spans="1:14" x14ac:dyDescent="0.25">
      <c r="A192" s="5">
        <v>15</v>
      </c>
      <c r="B192" s="6" t="str">
        <f t="shared" si="2"/>
        <v>Franchise15</v>
      </c>
      <c r="C192" s="7" t="s">
        <v>30</v>
      </c>
      <c r="D192" s="7" t="s">
        <v>33</v>
      </c>
      <c r="E192" s="7" t="s">
        <v>35</v>
      </c>
      <c r="F192" s="8">
        <v>41182</v>
      </c>
      <c r="G192" s="9">
        <v>3300</v>
      </c>
      <c r="H192" s="9">
        <v>1184200</v>
      </c>
      <c r="I192" s="9">
        <v>888200</v>
      </c>
      <c r="J192" s="9">
        <v>99000</v>
      </c>
      <c r="K192" s="9">
        <v>169950</v>
      </c>
      <c r="L192" s="9">
        <v>100980</v>
      </c>
      <c r="M192" s="9">
        <v>9710</v>
      </c>
      <c r="N192" s="9">
        <v>11520</v>
      </c>
    </row>
    <row r="193" spans="1:14" x14ac:dyDescent="0.25">
      <c r="A193" s="5">
        <v>16</v>
      </c>
      <c r="B193" s="6" t="str">
        <f t="shared" si="2"/>
        <v>Franchise16</v>
      </c>
      <c r="C193" s="7" t="s">
        <v>30</v>
      </c>
      <c r="D193" s="7" t="s">
        <v>33</v>
      </c>
      <c r="E193" s="7" t="s">
        <v>34</v>
      </c>
      <c r="F193" s="8">
        <v>41182</v>
      </c>
      <c r="G193" s="9">
        <v>5600</v>
      </c>
      <c r="H193" s="9">
        <v>5418800</v>
      </c>
      <c r="I193" s="9">
        <v>4064100</v>
      </c>
      <c r="J193" s="9">
        <v>123200</v>
      </c>
      <c r="K193" s="9">
        <v>291200</v>
      </c>
      <c r="L193" s="9">
        <v>164020</v>
      </c>
      <c r="M193" s="9">
        <v>50940</v>
      </c>
      <c r="N193" s="9">
        <v>56550</v>
      </c>
    </row>
    <row r="194" spans="1:14" x14ac:dyDescent="0.25">
      <c r="A194" s="5">
        <v>17</v>
      </c>
      <c r="B194" s="6" t="str">
        <f t="shared" si="2"/>
        <v>Franchise17</v>
      </c>
      <c r="C194" s="7" t="s">
        <v>36</v>
      </c>
      <c r="D194" s="7" t="s">
        <v>37</v>
      </c>
      <c r="E194" s="7" t="s">
        <v>38</v>
      </c>
      <c r="F194" s="8">
        <v>41182</v>
      </c>
      <c r="G194" s="9">
        <v>3600</v>
      </c>
      <c r="H194" s="9">
        <v>1505000</v>
      </c>
      <c r="I194" s="9">
        <v>1158900</v>
      </c>
      <c r="J194" s="9">
        <v>90000</v>
      </c>
      <c r="K194" s="9">
        <v>166860</v>
      </c>
      <c r="L194" s="9">
        <v>59900</v>
      </c>
      <c r="M194" s="9">
        <v>11890</v>
      </c>
      <c r="N194" s="9">
        <v>32400</v>
      </c>
    </row>
    <row r="195" spans="1:14" x14ac:dyDescent="0.25">
      <c r="A195" s="5">
        <v>18</v>
      </c>
      <c r="B195" s="6" t="str">
        <f t="shared" ref="B195:B258" si="3">"Franchise"&amp;A195</f>
        <v>Franchise18</v>
      </c>
      <c r="C195" s="7" t="s">
        <v>36</v>
      </c>
      <c r="D195" s="7" t="s">
        <v>37</v>
      </c>
      <c r="E195" s="7" t="s">
        <v>39</v>
      </c>
      <c r="F195" s="8">
        <v>41182</v>
      </c>
      <c r="G195" s="9">
        <v>3500</v>
      </c>
      <c r="H195" s="9">
        <v>2667300</v>
      </c>
      <c r="I195" s="9">
        <v>2080500</v>
      </c>
      <c r="J195" s="9">
        <v>115500</v>
      </c>
      <c r="K195" s="9">
        <v>196350</v>
      </c>
      <c r="L195" s="9">
        <v>102900</v>
      </c>
      <c r="M195" s="9">
        <v>23210</v>
      </c>
      <c r="N195" s="9">
        <v>77180</v>
      </c>
    </row>
    <row r="196" spans="1:14" x14ac:dyDescent="0.25">
      <c r="A196" s="5">
        <v>19</v>
      </c>
      <c r="B196" s="6" t="str">
        <f t="shared" si="3"/>
        <v>Franchise19</v>
      </c>
      <c r="C196" s="7" t="s">
        <v>36</v>
      </c>
      <c r="D196" s="7" t="s">
        <v>37</v>
      </c>
      <c r="E196" s="7" t="s">
        <v>38</v>
      </c>
      <c r="F196" s="8">
        <v>41182</v>
      </c>
      <c r="G196" s="9">
        <v>5200</v>
      </c>
      <c r="H196" s="9">
        <v>3611100</v>
      </c>
      <c r="I196" s="9">
        <v>2961100</v>
      </c>
      <c r="J196" s="9">
        <v>145600</v>
      </c>
      <c r="K196" s="9">
        <v>257350</v>
      </c>
      <c r="L196" s="9">
        <v>157250</v>
      </c>
      <c r="M196" s="9">
        <v>24920</v>
      </c>
      <c r="N196" s="9">
        <v>68170</v>
      </c>
    </row>
    <row r="197" spans="1:14" x14ac:dyDescent="0.25">
      <c r="A197" s="5">
        <v>20</v>
      </c>
      <c r="B197" s="6" t="str">
        <f t="shared" si="3"/>
        <v>Franchise20</v>
      </c>
      <c r="C197" s="7" t="s">
        <v>36</v>
      </c>
      <c r="D197" s="7" t="s">
        <v>40</v>
      </c>
      <c r="E197" s="7" t="s">
        <v>41</v>
      </c>
      <c r="F197" s="8">
        <v>41182</v>
      </c>
      <c r="G197" s="9">
        <v>3400</v>
      </c>
      <c r="H197" s="9">
        <v>3190300</v>
      </c>
      <c r="I197" s="9">
        <v>2265100</v>
      </c>
      <c r="J197" s="9">
        <v>78200</v>
      </c>
      <c r="K197" s="9">
        <v>169930</v>
      </c>
      <c r="L197" s="9">
        <v>72110</v>
      </c>
      <c r="M197" s="9">
        <v>26800</v>
      </c>
      <c r="N197" s="9">
        <v>93020</v>
      </c>
    </row>
    <row r="198" spans="1:14" x14ac:dyDescent="0.25">
      <c r="A198" s="5">
        <v>21</v>
      </c>
      <c r="B198" s="6" t="str">
        <f t="shared" si="3"/>
        <v>Franchise21</v>
      </c>
      <c r="C198" s="7" t="s">
        <v>36</v>
      </c>
      <c r="D198" s="7" t="s">
        <v>40</v>
      </c>
      <c r="E198" s="7" t="s">
        <v>41</v>
      </c>
      <c r="F198" s="8">
        <v>41182</v>
      </c>
      <c r="G198" s="9">
        <v>4000</v>
      </c>
      <c r="H198" s="9">
        <v>3292300</v>
      </c>
      <c r="I198" s="9">
        <v>2271700</v>
      </c>
      <c r="J198" s="9">
        <v>124000</v>
      </c>
      <c r="K198" s="9">
        <v>203840</v>
      </c>
      <c r="L198" s="9">
        <v>65920</v>
      </c>
      <c r="M198" s="9">
        <v>18770</v>
      </c>
      <c r="N198" s="9">
        <v>68040</v>
      </c>
    </row>
    <row r="199" spans="1:14" x14ac:dyDescent="0.25">
      <c r="A199" s="5">
        <v>22</v>
      </c>
      <c r="B199" s="6" t="str">
        <f t="shared" si="3"/>
        <v>Franchise22</v>
      </c>
      <c r="C199" s="7" t="s">
        <v>36</v>
      </c>
      <c r="D199" s="7" t="s">
        <v>42</v>
      </c>
      <c r="E199" s="7" t="s">
        <v>43</v>
      </c>
      <c r="F199" s="8">
        <v>41152</v>
      </c>
      <c r="G199" s="9">
        <v>3600</v>
      </c>
      <c r="H199" s="9">
        <v>1715000</v>
      </c>
      <c r="I199" s="9">
        <v>1204200</v>
      </c>
      <c r="J199" s="9">
        <v>75000</v>
      </c>
      <c r="K199" s="9">
        <v>135850</v>
      </c>
      <c r="L199" s="9">
        <v>48900</v>
      </c>
      <c r="M199" s="9">
        <v>16250</v>
      </c>
      <c r="N199" s="9">
        <v>32500</v>
      </c>
    </row>
    <row r="200" spans="1:14" x14ac:dyDescent="0.25">
      <c r="A200" s="5">
        <v>1</v>
      </c>
      <c r="B200" s="6" t="str">
        <f t="shared" si="3"/>
        <v>Franchise1</v>
      </c>
      <c r="C200" s="7" t="s">
        <v>14</v>
      </c>
      <c r="D200" s="7" t="s">
        <v>15</v>
      </c>
      <c r="E200" s="7" t="s">
        <v>16</v>
      </c>
      <c r="F200" s="8">
        <v>41213</v>
      </c>
      <c r="G200" s="9">
        <v>3000</v>
      </c>
      <c r="H200" s="9">
        <v>2194200</v>
      </c>
      <c r="I200" s="9">
        <v>1623700</v>
      </c>
      <c r="J200" s="9">
        <v>60000</v>
      </c>
      <c r="K200" s="9">
        <v>135240</v>
      </c>
      <c r="L200" s="9">
        <v>59780</v>
      </c>
      <c r="M200" s="9">
        <v>16500</v>
      </c>
      <c r="N200" s="9">
        <v>42640</v>
      </c>
    </row>
    <row r="201" spans="1:14" x14ac:dyDescent="0.25">
      <c r="A201" s="5">
        <v>2</v>
      </c>
      <c r="B201" s="6" t="str">
        <f t="shared" si="3"/>
        <v>Franchise2</v>
      </c>
      <c r="C201" s="7" t="s">
        <v>14</v>
      </c>
      <c r="D201" s="7" t="s">
        <v>15</v>
      </c>
      <c r="E201" s="7" t="s">
        <v>17</v>
      </c>
      <c r="F201" s="8">
        <v>41213</v>
      </c>
      <c r="G201" s="9">
        <v>4500</v>
      </c>
      <c r="H201" s="9">
        <v>1410800</v>
      </c>
      <c r="I201" s="9">
        <v>959300</v>
      </c>
      <c r="J201" s="9">
        <v>90000</v>
      </c>
      <c r="K201" s="9">
        <v>216090</v>
      </c>
      <c r="L201" s="9">
        <v>88920</v>
      </c>
      <c r="M201" s="9">
        <v>11990</v>
      </c>
      <c r="N201" s="9">
        <v>15440</v>
      </c>
    </row>
    <row r="202" spans="1:14" x14ac:dyDescent="0.25">
      <c r="A202" s="5">
        <v>3</v>
      </c>
      <c r="B202" s="6" t="str">
        <f t="shared" si="3"/>
        <v>Franchise3</v>
      </c>
      <c r="C202" s="7" t="s">
        <v>14</v>
      </c>
      <c r="D202" s="7" t="s">
        <v>18</v>
      </c>
      <c r="E202" s="7" t="s">
        <v>19</v>
      </c>
      <c r="F202" s="8">
        <v>41213</v>
      </c>
      <c r="G202" s="9">
        <v>5600</v>
      </c>
      <c r="H202" s="9">
        <v>4808200</v>
      </c>
      <c r="I202" s="9">
        <v>3461900</v>
      </c>
      <c r="J202" s="9">
        <v>106400</v>
      </c>
      <c r="K202" s="9">
        <v>311080</v>
      </c>
      <c r="L202" s="9">
        <v>161780</v>
      </c>
      <c r="M202" s="9">
        <v>31250</v>
      </c>
      <c r="N202" s="9">
        <v>138800</v>
      </c>
    </row>
    <row r="203" spans="1:14" x14ac:dyDescent="0.25">
      <c r="A203" s="5">
        <v>4</v>
      </c>
      <c r="B203" s="6" t="str">
        <f t="shared" si="3"/>
        <v>Franchise4</v>
      </c>
      <c r="C203" s="7" t="s">
        <v>14</v>
      </c>
      <c r="D203" s="7" t="s">
        <v>20</v>
      </c>
      <c r="E203" s="7" t="s">
        <v>21</v>
      </c>
      <c r="F203" s="8">
        <v>41213</v>
      </c>
      <c r="G203" s="9">
        <v>3300</v>
      </c>
      <c r="H203" s="9">
        <v>3375900</v>
      </c>
      <c r="I203" s="9">
        <v>2768200</v>
      </c>
      <c r="J203" s="9">
        <v>79200</v>
      </c>
      <c r="K203" s="9">
        <v>176420</v>
      </c>
      <c r="L203" s="9">
        <v>54380</v>
      </c>
      <c r="M203" s="9">
        <v>18910</v>
      </c>
      <c r="N203" s="9">
        <v>90230</v>
      </c>
    </row>
    <row r="204" spans="1:14" x14ac:dyDescent="0.25">
      <c r="A204" s="5">
        <v>5</v>
      </c>
      <c r="B204" s="6" t="str">
        <f t="shared" si="3"/>
        <v>Franchise5</v>
      </c>
      <c r="C204" s="7" t="s">
        <v>14</v>
      </c>
      <c r="D204" s="7" t="s">
        <v>20</v>
      </c>
      <c r="E204" s="7" t="s">
        <v>22</v>
      </c>
      <c r="F204" s="8">
        <v>41213</v>
      </c>
      <c r="G204" s="9">
        <v>3900</v>
      </c>
      <c r="H204" s="9">
        <v>2779900</v>
      </c>
      <c r="I204" s="9">
        <v>2196100</v>
      </c>
      <c r="J204" s="9">
        <v>89700</v>
      </c>
      <c r="K204" s="9">
        <v>172220</v>
      </c>
      <c r="L204" s="9">
        <v>59670</v>
      </c>
      <c r="M204" s="9">
        <v>13900</v>
      </c>
      <c r="N204" s="9">
        <v>54480</v>
      </c>
    </row>
    <row r="205" spans="1:14" x14ac:dyDescent="0.25">
      <c r="A205" s="5">
        <v>6</v>
      </c>
      <c r="B205" s="6" t="str">
        <f t="shared" si="3"/>
        <v>Franchise6</v>
      </c>
      <c r="C205" s="7" t="s">
        <v>23</v>
      </c>
      <c r="D205" s="7" t="s">
        <v>24</v>
      </c>
      <c r="E205" s="7" t="s">
        <v>25</v>
      </c>
      <c r="F205" s="8">
        <v>41213</v>
      </c>
      <c r="G205" s="9">
        <v>5700</v>
      </c>
      <c r="H205" s="9">
        <v>1881000</v>
      </c>
      <c r="I205" s="9">
        <v>1354300</v>
      </c>
      <c r="J205" s="9">
        <v>216600</v>
      </c>
      <c r="K205" s="9">
        <v>300960</v>
      </c>
      <c r="L205" s="9">
        <v>120840</v>
      </c>
      <c r="M205" s="9">
        <v>14670</v>
      </c>
      <c r="N205" s="9">
        <v>38750</v>
      </c>
    </row>
    <row r="206" spans="1:14" x14ac:dyDescent="0.25">
      <c r="A206" s="5">
        <v>7</v>
      </c>
      <c r="B206" s="6" t="str">
        <f t="shared" si="3"/>
        <v>Franchise7</v>
      </c>
      <c r="C206" s="7" t="s">
        <v>23</v>
      </c>
      <c r="D206" s="7" t="s">
        <v>24</v>
      </c>
      <c r="E206" s="7" t="s">
        <v>25</v>
      </c>
      <c r="F206" s="8">
        <v>41213</v>
      </c>
      <c r="G206" s="9">
        <v>5100</v>
      </c>
      <c r="H206" s="9">
        <v>4885300</v>
      </c>
      <c r="I206" s="9">
        <v>3517400</v>
      </c>
      <c r="J206" s="9">
        <v>204000</v>
      </c>
      <c r="K206" s="9">
        <v>281110</v>
      </c>
      <c r="L206" s="9">
        <v>81860</v>
      </c>
      <c r="M206" s="9">
        <v>24920</v>
      </c>
      <c r="N206" s="9">
        <v>135180</v>
      </c>
    </row>
    <row r="207" spans="1:14" x14ac:dyDescent="0.25">
      <c r="A207" s="5">
        <v>8</v>
      </c>
      <c r="B207" s="6" t="str">
        <f t="shared" si="3"/>
        <v>Franchise8</v>
      </c>
      <c r="C207" s="7" t="s">
        <v>23</v>
      </c>
      <c r="D207" s="7" t="s">
        <v>24</v>
      </c>
      <c r="E207" s="7" t="s">
        <v>25</v>
      </c>
      <c r="F207" s="8">
        <v>41213</v>
      </c>
      <c r="G207" s="9">
        <v>4000</v>
      </c>
      <c r="H207" s="9">
        <v>3763200</v>
      </c>
      <c r="I207" s="9">
        <v>2784800</v>
      </c>
      <c r="J207" s="9">
        <v>144000</v>
      </c>
      <c r="K207" s="9">
        <v>199680</v>
      </c>
      <c r="L207" s="9">
        <v>107120</v>
      </c>
      <c r="M207" s="9">
        <v>19570</v>
      </c>
      <c r="N207" s="9">
        <v>77570</v>
      </c>
    </row>
    <row r="208" spans="1:14" x14ac:dyDescent="0.25">
      <c r="A208" s="5">
        <v>9</v>
      </c>
      <c r="B208" s="6" t="str">
        <f t="shared" si="3"/>
        <v>Franchise9</v>
      </c>
      <c r="C208" s="7" t="s">
        <v>23</v>
      </c>
      <c r="D208" s="7" t="s">
        <v>26</v>
      </c>
      <c r="E208" s="7" t="s">
        <v>27</v>
      </c>
      <c r="F208" s="8">
        <v>41213</v>
      </c>
      <c r="G208" s="9">
        <v>4100</v>
      </c>
      <c r="H208" s="9">
        <v>1476000</v>
      </c>
      <c r="I208" s="9">
        <v>1018400</v>
      </c>
      <c r="J208" s="9">
        <v>127100</v>
      </c>
      <c r="K208" s="9">
        <v>207010</v>
      </c>
      <c r="L208" s="9">
        <v>119560</v>
      </c>
      <c r="M208" s="9">
        <v>9890</v>
      </c>
      <c r="N208" s="9">
        <v>14760</v>
      </c>
    </row>
    <row r="209" spans="1:14" x14ac:dyDescent="0.25">
      <c r="A209" s="5">
        <v>10</v>
      </c>
      <c r="B209" s="6" t="str">
        <f t="shared" si="3"/>
        <v>Franchise10</v>
      </c>
      <c r="C209" s="7" t="s">
        <v>23</v>
      </c>
      <c r="D209" s="7" t="s">
        <v>26</v>
      </c>
      <c r="E209" s="7" t="s">
        <v>27</v>
      </c>
      <c r="F209" s="8">
        <v>41213</v>
      </c>
      <c r="G209" s="9">
        <v>4200</v>
      </c>
      <c r="H209" s="9">
        <v>3407000</v>
      </c>
      <c r="I209" s="9">
        <v>2555300</v>
      </c>
      <c r="J209" s="9">
        <v>79800</v>
      </c>
      <c r="K209" s="9">
        <v>226380</v>
      </c>
      <c r="L209" s="9">
        <v>127010</v>
      </c>
      <c r="M209" s="9">
        <v>33390</v>
      </c>
      <c r="N209" s="9">
        <v>33090</v>
      </c>
    </row>
    <row r="210" spans="1:14" x14ac:dyDescent="0.25">
      <c r="A210" s="5">
        <v>11</v>
      </c>
      <c r="B210" s="6" t="str">
        <f t="shared" si="3"/>
        <v>Franchise11</v>
      </c>
      <c r="C210" s="7" t="s">
        <v>23</v>
      </c>
      <c r="D210" s="7" t="s">
        <v>28</v>
      </c>
      <c r="E210" s="7" t="s">
        <v>29</v>
      </c>
      <c r="F210" s="8">
        <v>41213</v>
      </c>
      <c r="G210" s="9">
        <v>4400</v>
      </c>
      <c r="H210" s="9">
        <v>1637600</v>
      </c>
      <c r="I210" s="9">
        <v>1295510</v>
      </c>
      <c r="J210" s="9">
        <v>85000</v>
      </c>
      <c r="K210" s="9">
        <v>206230</v>
      </c>
      <c r="L210" s="9">
        <v>90760</v>
      </c>
      <c r="M210" s="9">
        <v>20622</v>
      </c>
      <c r="N210" s="9">
        <v>24250</v>
      </c>
    </row>
    <row r="211" spans="1:14" x14ac:dyDescent="0.25">
      <c r="A211" s="5">
        <v>12</v>
      </c>
      <c r="B211" s="6" t="str">
        <f t="shared" si="3"/>
        <v>Franchise12</v>
      </c>
      <c r="C211" s="7" t="s">
        <v>30</v>
      </c>
      <c r="D211" s="7" t="s">
        <v>31</v>
      </c>
      <c r="E211" s="7" t="s">
        <v>32</v>
      </c>
      <c r="F211" s="8">
        <v>41213</v>
      </c>
      <c r="G211" s="9">
        <v>6100</v>
      </c>
      <c r="H211" s="9">
        <v>3546500</v>
      </c>
      <c r="I211" s="9">
        <v>2553500</v>
      </c>
      <c r="J211" s="9">
        <v>158600</v>
      </c>
      <c r="K211" s="9">
        <v>338860</v>
      </c>
      <c r="L211" s="9">
        <v>110960</v>
      </c>
      <c r="M211" s="9">
        <v>25530</v>
      </c>
      <c r="N211" s="9">
        <v>35120</v>
      </c>
    </row>
    <row r="212" spans="1:14" x14ac:dyDescent="0.25">
      <c r="A212" s="5">
        <v>13</v>
      </c>
      <c r="B212" s="6" t="str">
        <f t="shared" si="3"/>
        <v>Franchise13</v>
      </c>
      <c r="C212" s="7" t="s">
        <v>30</v>
      </c>
      <c r="D212" s="7" t="s">
        <v>31</v>
      </c>
      <c r="E212" s="7" t="s">
        <v>32</v>
      </c>
      <c r="F212" s="8">
        <v>41213</v>
      </c>
      <c r="G212" s="9">
        <v>5500</v>
      </c>
      <c r="H212" s="9">
        <v>3118500</v>
      </c>
      <c r="I212" s="9">
        <v>2151800</v>
      </c>
      <c r="J212" s="9">
        <v>170500</v>
      </c>
      <c r="K212" s="9">
        <v>308880</v>
      </c>
      <c r="L212" s="9">
        <v>88880</v>
      </c>
      <c r="M212" s="9">
        <v>20270</v>
      </c>
      <c r="N212" s="9">
        <v>59400</v>
      </c>
    </row>
    <row r="213" spans="1:14" x14ac:dyDescent="0.25">
      <c r="A213" s="5">
        <v>14</v>
      </c>
      <c r="B213" s="6" t="str">
        <f t="shared" si="3"/>
        <v>Franchise14</v>
      </c>
      <c r="C213" s="7" t="s">
        <v>30</v>
      </c>
      <c r="D213" s="7" t="s">
        <v>33</v>
      </c>
      <c r="E213" s="7" t="s">
        <v>34</v>
      </c>
      <c r="F213" s="8">
        <v>41213</v>
      </c>
      <c r="G213" s="9">
        <v>5100</v>
      </c>
      <c r="H213" s="9">
        <v>2148100</v>
      </c>
      <c r="I213" s="9">
        <v>1460700</v>
      </c>
      <c r="J213" s="9">
        <v>198900</v>
      </c>
      <c r="K213" s="9">
        <v>229910</v>
      </c>
      <c r="L213" s="9">
        <v>97310</v>
      </c>
      <c r="M213" s="9">
        <v>11600</v>
      </c>
      <c r="N213" s="9">
        <v>40180</v>
      </c>
    </row>
    <row r="214" spans="1:14" x14ac:dyDescent="0.25">
      <c r="A214" s="5">
        <v>15</v>
      </c>
      <c r="B214" s="6" t="str">
        <f t="shared" si="3"/>
        <v>Franchise15</v>
      </c>
      <c r="C214" s="7" t="s">
        <v>30</v>
      </c>
      <c r="D214" s="7" t="s">
        <v>33</v>
      </c>
      <c r="E214" s="7" t="s">
        <v>35</v>
      </c>
      <c r="F214" s="8">
        <v>41213</v>
      </c>
      <c r="G214" s="9">
        <v>3300</v>
      </c>
      <c r="H214" s="9">
        <v>1152400</v>
      </c>
      <c r="I214" s="9">
        <v>806700</v>
      </c>
      <c r="J214" s="9">
        <v>99000</v>
      </c>
      <c r="K214" s="9">
        <v>165000</v>
      </c>
      <c r="L214" s="9">
        <v>103950</v>
      </c>
      <c r="M214" s="9">
        <v>6450</v>
      </c>
      <c r="N214" s="9">
        <v>12470</v>
      </c>
    </row>
    <row r="215" spans="1:14" x14ac:dyDescent="0.25">
      <c r="A215" s="5">
        <v>16</v>
      </c>
      <c r="B215" s="6" t="str">
        <f t="shared" si="3"/>
        <v>Franchise16</v>
      </c>
      <c r="C215" s="7" t="s">
        <v>30</v>
      </c>
      <c r="D215" s="7" t="s">
        <v>33</v>
      </c>
      <c r="E215" s="7" t="s">
        <v>34</v>
      </c>
      <c r="F215" s="8">
        <v>41213</v>
      </c>
      <c r="G215" s="9">
        <v>5600</v>
      </c>
      <c r="H215" s="9">
        <v>5765800</v>
      </c>
      <c r="I215" s="9">
        <v>4324400</v>
      </c>
      <c r="J215" s="9">
        <v>123200</v>
      </c>
      <c r="K215" s="9">
        <v>271600</v>
      </c>
      <c r="L215" s="9">
        <v>173770</v>
      </c>
      <c r="M215" s="9">
        <v>42090</v>
      </c>
      <c r="N215" s="9">
        <v>58210</v>
      </c>
    </row>
    <row r="216" spans="1:14" x14ac:dyDescent="0.25">
      <c r="A216" s="5">
        <v>17</v>
      </c>
      <c r="B216" s="6" t="str">
        <f t="shared" si="3"/>
        <v>Franchise17</v>
      </c>
      <c r="C216" s="7" t="s">
        <v>36</v>
      </c>
      <c r="D216" s="7" t="s">
        <v>37</v>
      </c>
      <c r="E216" s="7" t="s">
        <v>38</v>
      </c>
      <c r="F216" s="8">
        <v>41213</v>
      </c>
      <c r="G216" s="9">
        <v>3600</v>
      </c>
      <c r="H216" s="9">
        <v>1652400</v>
      </c>
      <c r="I216" s="9">
        <v>1239300</v>
      </c>
      <c r="J216" s="9">
        <v>90000</v>
      </c>
      <c r="K216" s="9">
        <v>168480</v>
      </c>
      <c r="L216" s="9">
        <v>61630</v>
      </c>
      <c r="M216" s="9">
        <v>12060</v>
      </c>
      <c r="N216" s="9">
        <v>31430</v>
      </c>
    </row>
    <row r="217" spans="1:14" x14ac:dyDescent="0.25">
      <c r="A217" s="5">
        <v>18</v>
      </c>
      <c r="B217" s="6" t="str">
        <f t="shared" si="3"/>
        <v>Franchise18</v>
      </c>
      <c r="C217" s="7" t="s">
        <v>36</v>
      </c>
      <c r="D217" s="7" t="s">
        <v>37</v>
      </c>
      <c r="E217" s="7" t="s">
        <v>39</v>
      </c>
      <c r="F217" s="8">
        <v>41213</v>
      </c>
      <c r="G217" s="9">
        <v>3500</v>
      </c>
      <c r="H217" s="9">
        <v>2598800</v>
      </c>
      <c r="I217" s="9">
        <v>1975100</v>
      </c>
      <c r="J217" s="9">
        <v>115500</v>
      </c>
      <c r="K217" s="9">
        <v>194430</v>
      </c>
      <c r="L217" s="9">
        <v>102900</v>
      </c>
      <c r="M217" s="9">
        <v>25470</v>
      </c>
      <c r="N217" s="9">
        <v>81110</v>
      </c>
    </row>
    <row r="218" spans="1:14" x14ac:dyDescent="0.25">
      <c r="A218" s="5">
        <v>19</v>
      </c>
      <c r="B218" s="6" t="str">
        <f t="shared" si="3"/>
        <v>Franchise19</v>
      </c>
      <c r="C218" s="7" t="s">
        <v>36</v>
      </c>
      <c r="D218" s="7" t="s">
        <v>37</v>
      </c>
      <c r="E218" s="7" t="s">
        <v>38</v>
      </c>
      <c r="F218" s="8">
        <v>41213</v>
      </c>
      <c r="G218" s="9">
        <v>5200</v>
      </c>
      <c r="H218" s="9">
        <v>3552100</v>
      </c>
      <c r="I218" s="9">
        <v>2770600</v>
      </c>
      <c r="J218" s="9">
        <v>145600</v>
      </c>
      <c r="K218" s="9">
        <v>249700</v>
      </c>
      <c r="L218" s="9">
        <v>155790</v>
      </c>
      <c r="M218" s="9">
        <v>33030</v>
      </c>
      <c r="N218" s="9">
        <v>70320</v>
      </c>
    </row>
    <row r="219" spans="1:14" x14ac:dyDescent="0.25">
      <c r="A219" s="5">
        <v>20</v>
      </c>
      <c r="B219" s="6" t="str">
        <f t="shared" si="3"/>
        <v>Franchise20</v>
      </c>
      <c r="C219" s="7" t="s">
        <v>36</v>
      </c>
      <c r="D219" s="7" t="s">
        <v>40</v>
      </c>
      <c r="E219" s="7" t="s">
        <v>41</v>
      </c>
      <c r="F219" s="8">
        <v>41213</v>
      </c>
      <c r="G219" s="9">
        <v>3400</v>
      </c>
      <c r="H219" s="9">
        <v>3590400</v>
      </c>
      <c r="I219" s="9">
        <v>2621000</v>
      </c>
      <c r="J219" s="9">
        <v>78200</v>
      </c>
      <c r="K219" s="9">
        <v>168200</v>
      </c>
      <c r="L219" s="9">
        <v>76400</v>
      </c>
      <c r="M219" s="9">
        <v>27650</v>
      </c>
      <c r="N219" s="9">
        <v>101840</v>
      </c>
    </row>
    <row r="220" spans="1:14" x14ac:dyDescent="0.25">
      <c r="A220" s="5">
        <v>21</v>
      </c>
      <c r="B220" s="6" t="str">
        <f t="shared" si="3"/>
        <v>Franchise21</v>
      </c>
      <c r="C220" s="7" t="s">
        <v>36</v>
      </c>
      <c r="D220" s="7" t="s">
        <v>40</v>
      </c>
      <c r="E220" s="7" t="s">
        <v>41</v>
      </c>
      <c r="F220" s="8">
        <v>41213</v>
      </c>
      <c r="G220" s="9">
        <v>4000</v>
      </c>
      <c r="H220" s="9">
        <v>3304800</v>
      </c>
      <c r="I220" s="9">
        <v>2445600</v>
      </c>
      <c r="J220" s="9">
        <v>124000</v>
      </c>
      <c r="K220" s="9">
        <v>196000</v>
      </c>
      <c r="L220" s="9">
        <v>65920</v>
      </c>
      <c r="M220" s="9">
        <v>17520</v>
      </c>
      <c r="N220" s="9">
        <v>62860</v>
      </c>
    </row>
    <row r="221" spans="1:14" x14ac:dyDescent="0.25">
      <c r="A221" s="5">
        <v>22</v>
      </c>
      <c r="B221" s="6" t="str">
        <f t="shared" si="3"/>
        <v>Franchise22</v>
      </c>
      <c r="C221" s="7" t="s">
        <v>36</v>
      </c>
      <c r="D221" s="7" t="s">
        <v>42</v>
      </c>
      <c r="E221" s="7" t="s">
        <v>43</v>
      </c>
      <c r="F221" s="8">
        <v>41213</v>
      </c>
      <c r="G221" s="9">
        <v>3600</v>
      </c>
      <c r="H221" s="9">
        <v>1724500</v>
      </c>
      <c r="I221" s="9">
        <v>1212100</v>
      </c>
      <c r="J221" s="9">
        <v>75000</v>
      </c>
      <c r="K221" s="9">
        <v>140750</v>
      </c>
      <c r="L221" s="9">
        <v>49700</v>
      </c>
      <c r="M221" s="9">
        <v>15750</v>
      </c>
      <c r="N221" s="9">
        <v>32250</v>
      </c>
    </row>
    <row r="222" spans="1:14" x14ac:dyDescent="0.25">
      <c r="A222" s="5">
        <v>1</v>
      </c>
      <c r="B222" s="6" t="str">
        <f t="shared" si="3"/>
        <v>Franchise1</v>
      </c>
      <c r="C222" s="7" t="s">
        <v>14</v>
      </c>
      <c r="D222" s="7" t="s">
        <v>15</v>
      </c>
      <c r="E222" s="7" t="s">
        <v>16</v>
      </c>
      <c r="F222" s="8">
        <v>41243</v>
      </c>
      <c r="G222" s="9">
        <v>3000</v>
      </c>
      <c r="H222" s="9">
        <v>2183500</v>
      </c>
      <c r="I222" s="9">
        <v>1615800</v>
      </c>
      <c r="J222" s="9">
        <v>60000</v>
      </c>
      <c r="K222" s="9">
        <v>135240</v>
      </c>
      <c r="L222" s="9">
        <v>58140</v>
      </c>
      <c r="M222" s="9">
        <v>12010</v>
      </c>
      <c r="N222" s="9">
        <v>42640</v>
      </c>
    </row>
    <row r="223" spans="1:14" x14ac:dyDescent="0.25">
      <c r="A223" s="5">
        <v>2</v>
      </c>
      <c r="B223" s="6" t="str">
        <f t="shared" si="3"/>
        <v>Franchise2</v>
      </c>
      <c r="C223" s="7" t="s">
        <v>14</v>
      </c>
      <c r="D223" s="7" t="s">
        <v>15</v>
      </c>
      <c r="E223" s="7" t="s">
        <v>17</v>
      </c>
      <c r="F223" s="8">
        <v>41243</v>
      </c>
      <c r="G223" s="9">
        <v>4500</v>
      </c>
      <c r="H223" s="9">
        <v>1437100</v>
      </c>
      <c r="I223" s="9">
        <v>1020300</v>
      </c>
      <c r="J223" s="9">
        <v>90000</v>
      </c>
      <c r="K223" s="9">
        <v>220500</v>
      </c>
      <c r="L223" s="9">
        <v>88070</v>
      </c>
      <c r="M223" s="9">
        <v>7470</v>
      </c>
      <c r="N223" s="9">
        <v>15150</v>
      </c>
    </row>
    <row r="224" spans="1:14" x14ac:dyDescent="0.25">
      <c r="A224" s="5">
        <v>3</v>
      </c>
      <c r="B224" s="6" t="str">
        <f t="shared" si="3"/>
        <v>Franchise3</v>
      </c>
      <c r="C224" s="7" t="s">
        <v>14</v>
      </c>
      <c r="D224" s="7" t="s">
        <v>18</v>
      </c>
      <c r="E224" s="7" t="s">
        <v>19</v>
      </c>
      <c r="F224" s="8">
        <v>41243</v>
      </c>
      <c r="G224" s="9">
        <v>5600</v>
      </c>
      <c r="H224" s="9">
        <v>4784700</v>
      </c>
      <c r="I224" s="9">
        <v>3349300</v>
      </c>
      <c r="J224" s="9">
        <v>106400</v>
      </c>
      <c r="K224" s="9">
        <v>301840</v>
      </c>
      <c r="L224" s="9">
        <v>163300</v>
      </c>
      <c r="M224" s="9">
        <v>38760</v>
      </c>
      <c r="N224" s="9">
        <v>134720</v>
      </c>
    </row>
    <row r="225" spans="1:14" x14ac:dyDescent="0.25">
      <c r="A225" s="5">
        <v>4</v>
      </c>
      <c r="B225" s="6" t="str">
        <f t="shared" si="3"/>
        <v>Franchise4</v>
      </c>
      <c r="C225" s="7" t="s">
        <v>14</v>
      </c>
      <c r="D225" s="7" t="s">
        <v>20</v>
      </c>
      <c r="E225" s="7" t="s">
        <v>21</v>
      </c>
      <c r="F225" s="8">
        <v>41243</v>
      </c>
      <c r="G225" s="9">
        <v>3300</v>
      </c>
      <c r="H225" s="9">
        <v>3029400</v>
      </c>
      <c r="I225" s="9">
        <v>2484100</v>
      </c>
      <c r="J225" s="9">
        <v>79200</v>
      </c>
      <c r="K225" s="9">
        <v>183550</v>
      </c>
      <c r="L225" s="9">
        <v>54910</v>
      </c>
      <c r="M225" s="9">
        <v>23330</v>
      </c>
      <c r="N225" s="9">
        <v>96670</v>
      </c>
    </row>
    <row r="226" spans="1:14" x14ac:dyDescent="0.25">
      <c r="A226" s="5">
        <v>5</v>
      </c>
      <c r="B226" s="6" t="str">
        <f t="shared" si="3"/>
        <v>Franchise5</v>
      </c>
      <c r="C226" s="7" t="s">
        <v>14</v>
      </c>
      <c r="D226" s="7" t="s">
        <v>20</v>
      </c>
      <c r="E226" s="7" t="s">
        <v>22</v>
      </c>
      <c r="F226" s="8">
        <v>41243</v>
      </c>
      <c r="G226" s="9">
        <v>3900</v>
      </c>
      <c r="H226" s="9">
        <v>2880500</v>
      </c>
      <c r="I226" s="9">
        <v>2246800</v>
      </c>
      <c r="J226" s="9">
        <v>89700</v>
      </c>
      <c r="K226" s="9">
        <v>174020</v>
      </c>
      <c r="L226" s="9">
        <v>62600</v>
      </c>
      <c r="M226" s="9">
        <v>17280</v>
      </c>
      <c r="N226" s="9">
        <v>56160</v>
      </c>
    </row>
    <row r="227" spans="1:14" x14ac:dyDescent="0.25">
      <c r="A227" s="5">
        <v>6</v>
      </c>
      <c r="B227" s="6" t="str">
        <f t="shared" si="3"/>
        <v>Franchise6</v>
      </c>
      <c r="C227" s="7" t="s">
        <v>23</v>
      </c>
      <c r="D227" s="7" t="s">
        <v>24</v>
      </c>
      <c r="E227" s="7" t="s">
        <v>25</v>
      </c>
      <c r="F227" s="8">
        <v>41243</v>
      </c>
      <c r="G227" s="9">
        <v>5700</v>
      </c>
      <c r="H227" s="9">
        <v>1965900</v>
      </c>
      <c r="I227" s="9">
        <v>1376100</v>
      </c>
      <c r="J227" s="9">
        <v>216600</v>
      </c>
      <c r="K227" s="9">
        <v>322910</v>
      </c>
      <c r="L227" s="9">
        <v>119700</v>
      </c>
      <c r="M227" s="9">
        <v>17890</v>
      </c>
      <c r="N227" s="9">
        <v>36870</v>
      </c>
    </row>
    <row r="228" spans="1:14" x14ac:dyDescent="0.25">
      <c r="A228" s="5">
        <v>7</v>
      </c>
      <c r="B228" s="6" t="str">
        <f t="shared" si="3"/>
        <v>Franchise7</v>
      </c>
      <c r="C228" s="7" t="s">
        <v>23</v>
      </c>
      <c r="D228" s="7" t="s">
        <v>24</v>
      </c>
      <c r="E228" s="7" t="s">
        <v>25</v>
      </c>
      <c r="F228" s="8">
        <v>41243</v>
      </c>
      <c r="G228" s="9">
        <v>5100</v>
      </c>
      <c r="H228" s="9">
        <v>4727700</v>
      </c>
      <c r="I228" s="9">
        <v>3545800</v>
      </c>
      <c r="J228" s="9">
        <v>204000</v>
      </c>
      <c r="K228" s="9">
        <v>264890</v>
      </c>
      <c r="L228" s="9">
        <v>80330</v>
      </c>
      <c r="M228" s="9">
        <v>25060</v>
      </c>
      <c r="N228" s="9">
        <v>142290</v>
      </c>
    </row>
    <row r="229" spans="1:14" x14ac:dyDescent="0.25">
      <c r="A229" s="5">
        <v>8</v>
      </c>
      <c r="B229" s="6" t="str">
        <f t="shared" si="3"/>
        <v>Franchise8</v>
      </c>
      <c r="C229" s="7" t="s">
        <v>23</v>
      </c>
      <c r="D229" s="7" t="s">
        <v>24</v>
      </c>
      <c r="E229" s="7" t="s">
        <v>25</v>
      </c>
      <c r="F229" s="8">
        <v>41243</v>
      </c>
      <c r="G229" s="9">
        <v>4000</v>
      </c>
      <c r="H229" s="9">
        <v>3827600</v>
      </c>
      <c r="I229" s="9">
        <v>2832400</v>
      </c>
      <c r="J229" s="9">
        <v>144000</v>
      </c>
      <c r="K229" s="9">
        <v>212160</v>
      </c>
      <c r="L229" s="9">
        <v>110240</v>
      </c>
      <c r="M229" s="9">
        <v>32920</v>
      </c>
      <c r="N229" s="9">
        <v>75260</v>
      </c>
    </row>
    <row r="230" spans="1:14" x14ac:dyDescent="0.25">
      <c r="A230" s="5">
        <v>9</v>
      </c>
      <c r="B230" s="6" t="str">
        <f t="shared" si="3"/>
        <v>Franchise9</v>
      </c>
      <c r="C230" s="7" t="s">
        <v>23</v>
      </c>
      <c r="D230" s="7" t="s">
        <v>26</v>
      </c>
      <c r="E230" s="7" t="s">
        <v>27</v>
      </c>
      <c r="F230" s="8">
        <v>41243</v>
      </c>
      <c r="G230" s="9">
        <v>4100</v>
      </c>
      <c r="H230" s="9">
        <v>1357000</v>
      </c>
      <c r="I230" s="9">
        <v>949900</v>
      </c>
      <c r="J230" s="9">
        <v>127100</v>
      </c>
      <c r="K230" s="9">
        <v>207010</v>
      </c>
      <c r="L230" s="9">
        <v>115130</v>
      </c>
      <c r="M230" s="9">
        <v>9230</v>
      </c>
      <c r="N230" s="9">
        <v>14020</v>
      </c>
    </row>
    <row r="231" spans="1:14" x14ac:dyDescent="0.25">
      <c r="A231" s="5">
        <v>10</v>
      </c>
      <c r="B231" s="6" t="str">
        <f t="shared" si="3"/>
        <v>Franchise10</v>
      </c>
      <c r="C231" s="7" t="s">
        <v>23</v>
      </c>
      <c r="D231" s="7" t="s">
        <v>26</v>
      </c>
      <c r="E231" s="7" t="s">
        <v>27</v>
      </c>
      <c r="F231" s="8">
        <v>41243</v>
      </c>
      <c r="G231" s="9">
        <v>4200</v>
      </c>
      <c r="H231" s="9">
        <v>3328800</v>
      </c>
      <c r="I231" s="9">
        <v>2696300</v>
      </c>
      <c r="J231" s="9">
        <v>79800</v>
      </c>
      <c r="K231" s="9">
        <v>221760</v>
      </c>
      <c r="L231" s="9">
        <v>119950</v>
      </c>
      <c r="M231" s="9">
        <v>22300</v>
      </c>
      <c r="N231" s="9">
        <v>33420</v>
      </c>
    </row>
    <row r="232" spans="1:14" x14ac:dyDescent="0.25">
      <c r="A232" s="5">
        <v>11</v>
      </c>
      <c r="B232" s="6" t="str">
        <f t="shared" si="3"/>
        <v>Franchise11</v>
      </c>
      <c r="C232" s="7" t="s">
        <v>23</v>
      </c>
      <c r="D232" s="7" t="s">
        <v>28</v>
      </c>
      <c r="E232" s="7" t="s">
        <v>29</v>
      </c>
      <c r="F232" s="8">
        <v>41243</v>
      </c>
      <c r="G232" s="9">
        <v>4400</v>
      </c>
      <c r="H232" s="9">
        <v>1467300</v>
      </c>
      <c r="I232" s="9">
        <v>1293010</v>
      </c>
      <c r="J232" s="9">
        <v>85000</v>
      </c>
      <c r="K232" s="9">
        <v>205220</v>
      </c>
      <c r="L232" s="9">
        <v>90220</v>
      </c>
      <c r="M232" s="9">
        <v>21975</v>
      </c>
      <c r="N232" s="9">
        <v>21550</v>
      </c>
    </row>
    <row r="233" spans="1:14" x14ac:dyDescent="0.25">
      <c r="A233" s="5">
        <v>12</v>
      </c>
      <c r="B233" s="6" t="str">
        <f t="shared" si="3"/>
        <v>Franchise12</v>
      </c>
      <c r="C233" s="7" t="s">
        <v>30</v>
      </c>
      <c r="D233" s="7" t="s">
        <v>31</v>
      </c>
      <c r="E233" s="7" t="s">
        <v>32</v>
      </c>
      <c r="F233" s="8">
        <v>41243</v>
      </c>
      <c r="G233" s="9">
        <v>6100</v>
      </c>
      <c r="H233" s="9">
        <v>3331200</v>
      </c>
      <c r="I233" s="9">
        <v>2465100</v>
      </c>
      <c r="J233" s="9">
        <v>158600</v>
      </c>
      <c r="K233" s="9">
        <v>345570</v>
      </c>
      <c r="L233" s="9">
        <v>108890</v>
      </c>
      <c r="M233" s="9">
        <v>21990</v>
      </c>
      <c r="N233" s="9">
        <v>35810</v>
      </c>
    </row>
    <row r="234" spans="1:14" x14ac:dyDescent="0.25">
      <c r="A234" s="5">
        <v>13</v>
      </c>
      <c r="B234" s="6" t="str">
        <f t="shared" si="3"/>
        <v>Franchise13</v>
      </c>
      <c r="C234" s="7" t="s">
        <v>30</v>
      </c>
      <c r="D234" s="7" t="s">
        <v>31</v>
      </c>
      <c r="E234" s="7" t="s">
        <v>32</v>
      </c>
      <c r="F234" s="8">
        <v>41243</v>
      </c>
      <c r="G234" s="9">
        <v>5500</v>
      </c>
      <c r="H234" s="9">
        <v>2989200</v>
      </c>
      <c r="I234" s="9">
        <v>2241900</v>
      </c>
      <c r="J234" s="9">
        <v>170500</v>
      </c>
      <c r="K234" s="9">
        <v>308880</v>
      </c>
      <c r="L234" s="9">
        <v>93280</v>
      </c>
      <c r="M234" s="9">
        <v>19730</v>
      </c>
      <c r="N234" s="9">
        <v>61180</v>
      </c>
    </row>
    <row r="235" spans="1:14" x14ac:dyDescent="0.25">
      <c r="A235" s="5">
        <v>14</v>
      </c>
      <c r="B235" s="6" t="str">
        <f t="shared" si="3"/>
        <v>Franchise14</v>
      </c>
      <c r="C235" s="7" t="s">
        <v>30</v>
      </c>
      <c r="D235" s="7" t="s">
        <v>33</v>
      </c>
      <c r="E235" s="7" t="s">
        <v>34</v>
      </c>
      <c r="F235" s="8">
        <v>41243</v>
      </c>
      <c r="G235" s="9">
        <v>5100</v>
      </c>
      <c r="H235" s="9">
        <v>1924800</v>
      </c>
      <c r="I235" s="9">
        <v>1328100</v>
      </c>
      <c r="J235" s="9">
        <v>198900</v>
      </c>
      <c r="K235" s="9">
        <v>234600</v>
      </c>
      <c r="L235" s="9">
        <v>92720</v>
      </c>
      <c r="M235" s="9">
        <v>10780</v>
      </c>
      <c r="N235" s="9">
        <v>39380</v>
      </c>
    </row>
    <row r="236" spans="1:14" x14ac:dyDescent="0.25">
      <c r="A236" s="5">
        <v>15</v>
      </c>
      <c r="B236" s="6" t="str">
        <f t="shared" si="3"/>
        <v>Franchise15</v>
      </c>
      <c r="C236" s="7" t="s">
        <v>30</v>
      </c>
      <c r="D236" s="7" t="s">
        <v>33</v>
      </c>
      <c r="E236" s="7" t="s">
        <v>35</v>
      </c>
      <c r="F236" s="8">
        <v>41243</v>
      </c>
      <c r="G236" s="9">
        <v>3300</v>
      </c>
      <c r="H236" s="9">
        <v>1230200</v>
      </c>
      <c r="I236" s="9">
        <v>861100</v>
      </c>
      <c r="J236" s="9">
        <v>99000</v>
      </c>
      <c r="K236" s="9">
        <v>166650</v>
      </c>
      <c r="L236" s="9">
        <v>100980</v>
      </c>
      <c r="M236" s="9">
        <v>7260</v>
      </c>
      <c r="N236" s="9">
        <v>11640</v>
      </c>
    </row>
    <row r="237" spans="1:14" x14ac:dyDescent="0.25">
      <c r="A237" s="5">
        <v>16</v>
      </c>
      <c r="B237" s="6" t="str">
        <f t="shared" si="3"/>
        <v>Franchise16</v>
      </c>
      <c r="C237" s="7" t="s">
        <v>30</v>
      </c>
      <c r="D237" s="7" t="s">
        <v>33</v>
      </c>
      <c r="E237" s="7" t="s">
        <v>34</v>
      </c>
      <c r="F237" s="8">
        <v>41243</v>
      </c>
      <c r="G237" s="9">
        <v>5600</v>
      </c>
      <c r="H237" s="9">
        <v>5365200</v>
      </c>
      <c r="I237" s="9">
        <v>4023900</v>
      </c>
      <c r="J237" s="9">
        <v>123200</v>
      </c>
      <c r="K237" s="9">
        <v>285600</v>
      </c>
      <c r="L237" s="9">
        <v>164020</v>
      </c>
      <c r="M237" s="9">
        <v>50970</v>
      </c>
      <c r="N237" s="9">
        <v>57660</v>
      </c>
    </row>
    <row r="238" spans="1:14" x14ac:dyDescent="0.25">
      <c r="A238" s="5">
        <v>17</v>
      </c>
      <c r="B238" s="6" t="str">
        <f t="shared" si="3"/>
        <v>Franchise17</v>
      </c>
      <c r="C238" s="7" t="s">
        <v>36</v>
      </c>
      <c r="D238" s="7" t="s">
        <v>37</v>
      </c>
      <c r="E238" s="7" t="s">
        <v>38</v>
      </c>
      <c r="F238" s="8">
        <v>41243</v>
      </c>
      <c r="G238" s="9">
        <v>3600</v>
      </c>
      <c r="H238" s="9">
        <v>1599100</v>
      </c>
      <c r="I238" s="9">
        <v>1167300</v>
      </c>
      <c r="J238" s="9">
        <v>90000</v>
      </c>
      <c r="K238" s="9">
        <v>157140</v>
      </c>
      <c r="L238" s="9">
        <v>59330</v>
      </c>
      <c r="M238" s="9">
        <v>9270</v>
      </c>
      <c r="N238" s="9">
        <v>31100</v>
      </c>
    </row>
    <row r="239" spans="1:14" x14ac:dyDescent="0.25">
      <c r="A239" s="5">
        <v>18</v>
      </c>
      <c r="B239" s="6" t="str">
        <f t="shared" si="3"/>
        <v>Franchise18</v>
      </c>
      <c r="C239" s="7" t="s">
        <v>36</v>
      </c>
      <c r="D239" s="7" t="s">
        <v>37</v>
      </c>
      <c r="E239" s="7" t="s">
        <v>39</v>
      </c>
      <c r="F239" s="8">
        <v>41243</v>
      </c>
      <c r="G239" s="9">
        <v>3500</v>
      </c>
      <c r="H239" s="9">
        <v>2591100</v>
      </c>
      <c r="I239" s="9">
        <v>1943300</v>
      </c>
      <c r="J239" s="9">
        <v>115500</v>
      </c>
      <c r="K239" s="9">
        <v>198280</v>
      </c>
      <c r="L239" s="9">
        <v>103880</v>
      </c>
      <c r="M239" s="9">
        <v>14250</v>
      </c>
      <c r="N239" s="9">
        <v>77960</v>
      </c>
    </row>
    <row r="240" spans="1:14" x14ac:dyDescent="0.25">
      <c r="A240" s="5">
        <v>19</v>
      </c>
      <c r="B240" s="6" t="str">
        <f t="shared" si="3"/>
        <v>Franchise19</v>
      </c>
      <c r="C240" s="7" t="s">
        <v>36</v>
      </c>
      <c r="D240" s="7" t="s">
        <v>37</v>
      </c>
      <c r="E240" s="7" t="s">
        <v>38</v>
      </c>
      <c r="F240" s="8">
        <v>41243</v>
      </c>
      <c r="G240" s="9">
        <v>5200</v>
      </c>
      <c r="H240" s="9">
        <v>3784800</v>
      </c>
      <c r="I240" s="9">
        <v>2876400</v>
      </c>
      <c r="J240" s="9">
        <v>145600</v>
      </c>
      <c r="K240" s="9">
        <v>244610</v>
      </c>
      <c r="L240" s="9">
        <v>148510</v>
      </c>
      <c r="M240" s="9">
        <v>21950</v>
      </c>
      <c r="N240" s="9">
        <v>68170</v>
      </c>
    </row>
    <row r="241" spans="1:14" x14ac:dyDescent="0.25">
      <c r="A241" s="5">
        <v>20</v>
      </c>
      <c r="B241" s="6" t="str">
        <f t="shared" si="3"/>
        <v>Franchise20</v>
      </c>
      <c r="C241" s="7" t="s">
        <v>36</v>
      </c>
      <c r="D241" s="7" t="s">
        <v>40</v>
      </c>
      <c r="E241" s="7" t="s">
        <v>41</v>
      </c>
      <c r="F241" s="8">
        <v>41243</v>
      </c>
      <c r="G241" s="9">
        <v>3400</v>
      </c>
      <c r="H241" s="9">
        <v>3000800</v>
      </c>
      <c r="I241" s="9">
        <v>2190600</v>
      </c>
      <c r="J241" s="9">
        <v>78200</v>
      </c>
      <c r="K241" s="9">
        <v>178600</v>
      </c>
      <c r="L241" s="9">
        <v>72830</v>
      </c>
      <c r="M241" s="9">
        <v>18000</v>
      </c>
      <c r="N241" s="9">
        <v>96940</v>
      </c>
    </row>
    <row r="242" spans="1:14" x14ac:dyDescent="0.25">
      <c r="A242" s="5">
        <v>21</v>
      </c>
      <c r="B242" s="6" t="str">
        <f t="shared" si="3"/>
        <v>Franchise21</v>
      </c>
      <c r="C242" s="7" t="s">
        <v>36</v>
      </c>
      <c r="D242" s="7" t="s">
        <v>40</v>
      </c>
      <c r="E242" s="7" t="s">
        <v>41</v>
      </c>
      <c r="F242" s="8">
        <v>41243</v>
      </c>
      <c r="G242" s="9">
        <v>4000</v>
      </c>
      <c r="H242" s="9">
        <v>3072800</v>
      </c>
      <c r="I242" s="9">
        <v>2120200</v>
      </c>
      <c r="J242" s="9">
        <v>124000</v>
      </c>
      <c r="K242" s="9">
        <v>194040</v>
      </c>
      <c r="L242" s="9">
        <v>69120</v>
      </c>
      <c r="M242" s="9">
        <v>16290</v>
      </c>
      <c r="N242" s="9">
        <v>62860</v>
      </c>
    </row>
    <row r="243" spans="1:14" x14ac:dyDescent="0.25">
      <c r="A243" s="5">
        <v>22</v>
      </c>
      <c r="B243" s="6" t="str">
        <f t="shared" si="3"/>
        <v>Franchise22</v>
      </c>
      <c r="C243" s="7" t="s">
        <v>36</v>
      </c>
      <c r="D243" s="7" t="s">
        <v>42</v>
      </c>
      <c r="E243" s="7" t="s">
        <v>43</v>
      </c>
      <c r="F243" s="8">
        <v>41243</v>
      </c>
      <c r="G243" s="9">
        <v>3600</v>
      </c>
      <c r="H243" s="9">
        <v>1695000</v>
      </c>
      <c r="I243" s="9">
        <v>1205100</v>
      </c>
      <c r="J243" s="9">
        <v>75000</v>
      </c>
      <c r="K243" s="9">
        <v>136150</v>
      </c>
      <c r="L243" s="9">
        <v>46200</v>
      </c>
      <c r="M243" s="9">
        <v>15890</v>
      </c>
      <c r="N243" s="9">
        <v>30270</v>
      </c>
    </row>
    <row r="244" spans="1:14" x14ac:dyDescent="0.25">
      <c r="A244" s="5">
        <v>1</v>
      </c>
      <c r="B244" s="6" t="str">
        <f t="shared" si="3"/>
        <v>Franchise1</v>
      </c>
      <c r="C244" s="7" t="s">
        <v>14</v>
      </c>
      <c r="D244" s="7" t="s">
        <v>15</v>
      </c>
      <c r="E244" s="7" t="s">
        <v>16</v>
      </c>
      <c r="F244" s="8">
        <v>41274</v>
      </c>
      <c r="G244" s="9">
        <v>3000</v>
      </c>
      <c r="H244" s="9">
        <v>2132100</v>
      </c>
      <c r="I244" s="9">
        <v>1556400</v>
      </c>
      <c r="J244" s="9">
        <v>60000</v>
      </c>
      <c r="K244" s="9">
        <v>133860</v>
      </c>
      <c r="L244" s="9">
        <v>59280</v>
      </c>
      <c r="M244" s="9">
        <v>16200</v>
      </c>
      <c r="N244" s="9">
        <v>42230</v>
      </c>
    </row>
    <row r="245" spans="1:14" x14ac:dyDescent="0.25">
      <c r="A245" s="5">
        <v>2</v>
      </c>
      <c r="B245" s="6" t="str">
        <f t="shared" si="3"/>
        <v>Franchise2</v>
      </c>
      <c r="C245" s="7" t="s">
        <v>14</v>
      </c>
      <c r="D245" s="7" t="s">
        <v>15</v>
      </c>
      <c r="E245" s="7" t="s">
        <v>17</v>
      </c>
      <c r="F245" s="8">
        <v>41274</v>
      </c>
      <c r="G245" s="9">
        <v>4500</v>
      </c>
      <c r="H245" s="9">
        <v>1544400</v>
      </c>
      <c r="I245" s="9">
        <v>1081100</v>
      </c>
      <c r="J245" s="9">
        <v>90000</v>
      </c>
      <c r="K245" s="9">
        <v>220500</v>
      </c>
      <c r="L245" s="9">
        <v>86360</v>
      </c>
      <c r="M245" s="9">
        <v>8800</v>
      </c>
      <c r="N245" s="9">
        <v>14260</v>
      </c>
    </row>
    <row r="246" spans="1:14" x14ac:dyDescent="0.25">
      <c r="A246" s="5">
        <v>3</v>
      </c>
      <c r="B246" s="6" t="str">
        <f t="shared" si="3"/>
        <v>Franchise3</v>
      </c>
      <c r="C246" s="7" t="s">
        <v>14</v>
      </c>
      <c r="D246" s="7" t="s">
        <v>18</v>
      </c>
      <c r="E246" s="7" t="s">
        <v>19</v>
      </c>
      <c r="F246" s="8">
        <v>41274</v>
      </c>
      <c r="G246" s="9">
        <v>5600</v>
      </c>
      <c r="H246" s="9">
        <v>4762800</v>
      </c>
      <c r="I246" s="9">
        <v>3524500</v>
      </c>
      <c r="J246" s="9">
        <v>106400</v>
      </c>
      <c r="K246" s="9">
        <v>304920</v>
      </c>
      <c r="L246" s="9">
        <v>163300</v>
      </c>
      <c r="M246" s="9">
        <v>41440</v>
      </c>
      <c r="N246" s="9">
        <v>136080</v>
      </c>
    </row>
    <row r="247" spans="1:14" x14ac:dyDescent="0.25">
      <c r="A247" s="5">
        <v>4</v>
      </c>
      <c r="B247" s="6" t="str">
        <f t="shared" si="3"/>
        <v>Franchise4</v>
      </c>
      <c r="C247" s="7" t="s">
        <v>14</v>
      </c>
      <c r="D247" s="7" t="s">
        <v>20</v>
      </c>
      <c r="E247" s="7" t="s">
        <v>21</v>
      </c>
      <c r="F247" s="8">
        <v>41274</v>
      </c>
      <c r="G247" s="9">
        <v>3300</v>
      </c>
      <c r="H247" s="9">
        <v>3007600</v>
      </c>
      <c r="I247" s="9">
        <v>2315900</v>
      </c>
      <c r="J247" s="9">
        <v>79200</v>
      </c>
      <c r="K247" s="9">
        <v>176420</v>
      </c>
      <c r="L247" s="9">
        <v>55970</v>
      </c>
      <c r="M247" s="9">
        <v>27070</v>
      </c>
      <c r="N247" s="9">
        <v>90230</v>
      </c>
    </row>
    <row r="248" spans="1:14" x14ac:dyDescent="0.25">
      <c r="A248" s="5">
        <v>5</v>
      </c>
      <c r="B248" s="6" t="str">
        <f t="shared" si="3"/>
        <v>Franchise5</v>
      </c>
      <c r="C248" s="7" t="s">
        <v>14</v>
      </c>
      <c r="D248" s="7" t="s">
        <v>20</v>
      </c>
      <c r="E248" s="7" t="s">
        <v>22</v>
      </c>
      <c r="F248" s="8">
        <v>41274</v>
      </c>
      <c r="G248" s="9">
        <v>3900</v>
      </c>
      <c r="H248" s="9">
        <v>2751800</v>
      </c>
      <c r="I248" s="9">
        <v>2063900</v>
      </c>
      <c r="J248" s="9">
        <v>89700</v>
      </c>
      <c r="K248" s="9">
        <v>179400</v>
      </c>
      <c r="L248" s="9">
        <v>62600</v>
      </c>
      <c r="M248" s="9">
        <v>17060</v>
      </c>
      <c r="N248" s="9">
        <v>53350</v>
      </c>
    </row>
    <row r="249" spans="1:14" x14ac:dyDescent="0.25">
      <c r="A249" s="5">
        <v>6</v>
      </c>
      <c r="B249" s="6" t="str">
        <f t="shared" si="3"/>
        <v>Franchise6</v>
      </c>
      <c r="C249" s="7" t="s">
        <v>23</v>
      </c>
      <c r="D249" s="7" t="s">
        <v>24</v>
      </c>
      <c r="E249" s="7" t="s">
        <v>25</v>
      </c>
      <c r="F249" s="8">
        <v>41274</v>
      </c>
      <c r="G249" s="9">
        <v>5700</v>
      </c>
      <c r="H249" s="9">
        <v>1918600</v>
      </c>
      <c r="I249" s="9">
        <v>1400600</v>
      </c>
      <c r="J249" s="9">
        <v>216600</v>
      </c>
      <c r="K249" s="9">
        <v>313500</v>
      </c>
      <c r="L249" s="9">
        <v>121980</v>
      </c>
      <c r="M249" s="9">
        <v>18800</v>
      </c>
      <c r="N249" s="9">
        <v>38370</v>
      </c>
    </row>
    <row r="250" spans="1:14" x14ac:dyDescent="0.25">
      <c r="A250" s="5">
        <v>7</v>
      </c>
      <c r="B250" s="6" t="str">
        <f t="shared" si="3"/>
        <v>Franchise7</v>
      </c>
      <c r="C250" s="7" t="s">
        <v>23</v>
      </c>
      <c r="D250" s="7" t="s">
        <v>24</v>
      </c>
      <c r="E250" s="7" t="s">
        <v>25</v>
      </c>
      <c r="F250" s="8">
        <v>41274</v>
      </c>
      <c r="G250" s="9">
        <v>5100</v>
      </c>
      <c r="H250" s="9">
        <v>5027600</v>
      </c>
      <c r="I250" s="9">
        <v>3569600</v>
      </c>
      <c r="J250" s="9">
        <v>204000</v>
      </c>
      <c r="K250" s="9">
        <v>275710</v>
      </c>
      <c r="L250" s="9">
        <v>77270</v>
      </c>
      <c r="M250" s="9">
        <v>40720</v>
      </c>
      <c r="N250" s="9">
        <v>143710</v>
      </c>
    </row>
    <row r="251" spans="1:14" x14ac:dyDescent="0.25">
      <c r="A251" s="5">
        <v>8</v>
      </c>
      <c r="B251" s="6" t="str">
        <f t="shared" si="3"/>
        <v>Franchise8</v>
      </c>
      <c r="C251" s="7" t="s">
        <v>23</v>
      </c>
      <c r="D251" s="7" t="s">
        <v>24</v>
      </c>
      <c r="E251" s="7" t="s">
        <v>25</v>
      </c>
      <c r="F251" s="8">
        <v>41274</v>
      </c>
      <c r="G251" s="9">
        <v>4000</v>
      </c>
      <c r="H251" s="9">
        <v>4032000</v>
      </c>
      <c r="I251" s="9">
        <v>3225600</v>
      </c>
      <c r="J251" s="9">
        <v>144000</v>
      </c>
      <c r="K251" s="9">
        <v>203840</v>
      </c>
      <c r="L251" s="9">
        <v>107120</v>
      </c>
      <c r="M251" s="9">
        <v>39920</v>
      </c>
      <c r="N251" s="9">
        <v>80640</v>
      </c>
    </row>
    <row r="252" spans="1:14" x14ac:dyDescent="0.25">
      <c r="A252" s="5">
        <v>9</v>
      </c>
      <c r="B252" s="6" t="str">
        <f t="shared" si="3"/>
        <v>Franchise9</v>
      </c>
      <c r="C252" s="7" t="s">
        <v>23</v>
      </c>
      <c r="D252" s="7" t="s">
        <v>26</v>
      </c>
      <c r="E252" s="7" t="s">
        <v>27</v>
      </c>
      <c r="F252" s="8">
        <v>41274</v>
      </c>
      <c r="G252" s="9">
        <v>4100</v>
      </c>
      <c r="H252" s="9">
        <v>1564600</v>
      </c>
      <c r="I252" s="9">
        <v>1142200</v>
      </c>
      <c r="J252" s="9">
        <v>127100</v>
      </c>
      <c r="K252" s="9">
        <v>213280</v>
      </c>
      <c r="L252" s="9">
        <v>118450</v>
      </c>
      <c r="M252" s="9">
        <v>15650</v>
      </c>
      <c r="N252" s="9">
        <v>14760</v>
      </c>
    </row>
    <row r="253" spans="1:14" x14ac:dyDescent="0.25">
      <c r="A253" s="5">
        <v>10</v>
      </c>
      <c r="B253" s="6" t="str">
        <f t="shared" si="3"/>
        <v>Franchise10</v>
      </c>
      <c r="C253" s="7" t="s">
        <v>23</v>
      </c>
      <c r="D253" s="7" t="s">
        <v>26</v>
      </c>
      <c r="E253" s="7" t="s">
        <v>27</v>
      </c>
      <c r="F253" s="8">
        <v>41274</v>
      </c>
      <c r="G253" s="9">
        <v>4200</v>
      </c>
      <c r="H253" s="9">
        <v>3570800</v>
      </c>
      <c r="I253" s="9">
        <v>2713800</v>
      </c>
      <c r="J253" s="9">
        <v>79800</v>
      </c>
      <c r="K253" s="9">
        <v>237930</v>
      </c>
      <c r="L253" s="9">
        <v>124660</v>
      </c>
      <c r="M253" s="9">
        <v>19280</v>
      </c>
      <c r="N253" s="9">
        <v>33420</v>
      </c>
    </row>
    <row r="254" spans="1:14" x14ac:dyDescent="0.25">
      <c r="A254" s="5">
        <v>11</v>
      </c>
      <c r="B254" s="6" t="str">
        <f t="shared" si="3"/>
        <v>Franchise11</v>
      </c>
      <c r="C254" s="7" t="s">
        <v>23</v>
      </c>
      <c r="D254" s="7" t="s">
        <v>28</v>
      </c>
      <c r="E254" s="7" t="s">
        <v>29</v>
      </c>
      <c r="F254" s="8">
        <v>41274</v>
      </c>
      <c r="G254" s="9">
        <v>4400</v>
      </c>
      <c r="H254" s="9">
        <v>1669200</v>
      </c>
      <c r="I254" s="9">
        <v>1323040</v>
      </c>
      <c r="J254" s="9">
        <v>85000</v>
      </c>
      <c r="K254" s="9">
        <v>207670</v>
      </c>
      <c r="L254" s="9">
        <v>91280</v>
      </c>
      <c r="M254" s="9">
        <v>20985</v>
      </c>
      <c r="N254" s="9">
        <v>24567</v>
      </c>
    </row>
    <row r="255" spans="1:14" x14ac:dyDescent="0.25">
      <c r="A255" s="5">
        <v>12</v>
      </c>
      <c r="B255" s="6" t="str">
        <f t="shared" si="3"/>
        <v>Franchise12</v>
      </c>
      <c r="C255" s="7" t="s">
        <v>30</v>
      </c>
      <c r="D255" s="7" t="s">
        <v>31</v>
      </c>
      <c r="E255" s="7" t="s">
        <v>32</v>
      </c>
      <c r="F255" s="8">
        <v>41274</v>
      </c>
      <c r="G255" s="9">
        <v>6100</v>
      </c>
      <c r="H255" s="9">
        <v>3720400</v>
      </c>
      <c r="I255" s="9">
        <v>2641500</v>
      </c>
      <c r="J255" s="9">
        <v>158600</v>
      </c>
      <c r="K255" s="9">
        <v>338860</v>
      </c>
      <c r="L255" s="9">
        <v>109920</v>
      </c>
      <c r="M255" s="9">
        <v>35720</v>
      </c>
      <c r="N255" s="9">
        <v>36510</v>
      </c>
    </row>
    <row r="256" spans="1:14" x14ac:dyDescent="0.25">
      <c r="A256" s="5">
        <v>13</v>
      </c>
      <c r="B256" s="6" t="str">
        <f t="shared" si="3"/>
        <v>Franchise13</v>
      </c>
      <c r="C256" s="7" t="s">
        <v>30</v>
      </c>
      <c r="D256" s="7" t="s">
        <v>31</v>
      </c>
      <c r="E256" s="7" t="s">
        <v>32</v>
      </c>
      <c r="F256" s="8">
        <v>41274</v>
      </c>
      <c r="G256" s="9">
        <v>5500</v>
      </c>
      <c r="H256" s="9">
        <v>2999700</v>
      </c>
      <c r="I256" s="9">
        <v>2069800</v>
      </c>
      <c r="J256" s="9">
        <v>170500</v>
      </c>
      <c r="K256" s="9">
        <v>294030</v>
      </c>
      <c r="L256" s="9">
        <v>88880</v>
      </c>
      <c r="M256" s="9">
        <v>20700</v>
      </c>
      <c r="N256" s="9">
        <v>61180</v>
      </c>
    </row>
    <row r="257" spans="1:14" x14ac:dyDescent="0.25">
      <c r="A257" s="5">
        <v>14</v>
      </c>
      <c r="B257" s="6" t="str">
        <f t="shared" si="3"/>
        <v>Franchise14</v>
      </c>
      <c r="C257" s="7" t="s">
        <v>30</v>
      </c>
      <c r="D257" s="7" t="s">
        <v>33</v>
      </c>
      <c r="E257" s="7" t="s">
        <v>34</v>
      </c>
      <c r="F257" s="8">
        <v>41274</v>
      </c>
      <c r="G257" s="9">
        <v>5100</v>
      </c>
      <c r="H257" s="9">
        <v>1949200</v>
      </c>
      <c r="I257" s="9">
        <v>1403400</v>
      </c>
      <c r="J257" s="9">
        <v>198900</v>
      </c>
      <c r="K257" s="9">
        <v>229910</v>
      </c>
      <c r="L257" s="9">
        <v>93640</v>
      </c>
      <c r="M257" s="9">
        <v>17350</v>
      </c>
      <c r="N257" s="9">
        <v>38980</v>
      </c>
    </row>
    <row r="258" spans="1:14" x14ac:dyDescent="0.25">
      <c r="A258" s="5">
        <v>15</v>
      </c>
      <c r="B258" s="6" t="str">
        <f t="shared" si="3"/>
        <v>Franchise15</v>
      </c>
      <c r="C258" s="7" t="s">
        <v>30</v>
      </c>
      <c r="D258" s="7" t="s">
        <v>33</v>
      </c>
      <c r="E258" s="7" t="s">
        <v>35</v>
      </c>
      <c r="F258" s="8">
        <v>41274</v>
      </c>
      <c r="G258" s="9">
        <v>3300</v>
      </c>
      <c r="H258" s="9">
        <v>1294900</v>
      </c>
      <c r="I258" s="9">
        <v>932300</v>
      </c>
      <c r="J258" s="9">
        <v>99000</v>
      </c>
      <c r="K258" s="9">
        <v>169950</v>
      </c>
      <c r="L258" s="9">
        <v>103950</v>
      </c>
      <c r="M258" s="9">
        <v>10360</v>
      </c>
      <c r="N258" s="9">
        <v>12120</v>
      </c>
    </row>
    <row r="259" spans="1:14" x14ac:dyDescent="0.25">
      <c r="A259" s="5">
        <v>16</v>
      </c>
      <c r="B259" s="6" t="str">
        <f t="shared" ref="B259:B265" si="4">"Franchise"&amp;A259</f>
        <v>Franchise16</v>
      </c>
      <c r="C259" s="7" t="s">
        <v>30</v>
      </c>
      <c r="D259" s="7" t="s">
        <v>33</v>
      </c>
      <c r="E259" s="7" t="s">
        <v>34</v>
      </c>
      <c r="F259" s="8">
        <v>41274</v>
      </c>
      <c r="G259" s="9">
        <v>5600</v>
      </c>
      <c r="H259" s="9">
        <v>5599400</v>
      </c>
      <c r="I259" s="9">
        <v>4143600</v>
      </c>
      <c r="J259" s="9">
        <v>123200</v>
      </c>
      <c r="K259" s="9">
        <v>285600</v>
      </c>
      <c r="L259" s="9">
        <v>167270</v>
      </c>
      <c r="M259" s="9">
        <v>32480</v>
      </c>
      <c r="N259" s="9">
        <v>57100</v>
      </c>
    </row>
    <row r="260" spans="1:14" x14ac:dyDescent="0.25">
      <c r="A260" s="5">
        <v>17</v>
      </c>
      <c r="B260" s="6" t="str">
        <f t="shared" si="4"/>
        <v>Franchise17</v>
      </c>
      <c r="C260" s="7" t="s">
        <v>36</v>
      </c>
      <c r="D260" s="7" t="s">
        <v>37</v>
      </c>
      <c r="E260" s="7" t="s">
        <v>38</v>
      </c>
      <c r="F260" s="8">
        <v>41274</v>
      </c>
      <c r="G260" s="9">
        <v>3600</v>
      </c>
      <c r="H260" s="9">
        <v>1620000</v>
      </c>
      <c r="I260" s="9">
        <v>1247400</v>
      </c>
      <c r="J260" s="9">
        <v>90000</v>
      </c>
      <c r="K260" s="9">
        <v>158760</v>
      </c>
      <c r="L260" s="9">
        <v>61630</v>
      </c>
      <c r="M260" s="9">
        <v>9230</v>
      </c>
      <c r="N260" s="9">
        <v>34020</v>
      </c>
    </row>
    <row r="261" spans="1:14" x14ac:dyDescent="0.25">
      <c r="A261" s="5">
        <v>18</v>
      </c>
      <c r="B261" s="6" t="str">
        <f t="shared" si="4"/>
        <v>Franchise18</v>
      </c>
      <c r="C261" s="7" t="s">
        <v>36</v>
      </c>
      <c r="D261" s="7" t="s">
        <v>37</v>
      </c>
      <c r="E261" s="7" t="s">
        <v>39</v>
      </c>
      <c r="F261" s="8">
        <v>41274</v>
      </c>
      <c r="G261" s="9">
        <v>3500</v>
      </c>
      <c r="H261" s="9">
        <v>2887500</v>
      </c>
      <c r="I261" s="9">
        <v>2281100</v>
      </c>
      <c r="J261" s="9">
        <v>115500</v>
      </c>
      <c r="K261" s="9">
        <v>196350</v>
      </c>
      <c r="L261" s="9">
        <v>102900</v>
      </c>
      <c r="M261" s="9">
        <v>15300</v>
      </c>
      <c r="N261" s="9">
        <v>75600</v>
      </c>
    </row>
    <row r="262" spans="1:14" x14ac:dyDescent="0.25">
      <c r="A262" s="5">
        <v>19</v>
      </c>
      <c r="B262" s="6" t="str">
        <f t="shared" si="4"/>
        <v>Franchise19</v>
      </c>
      <c r="C262" s="7" t="s">
        <v>36</v>
      </c>
      <c r="D262" s="7" t="s">
        <v>37</v>
      </c>
      <c r="E262" s="7" t="s">
        <v>38</v>
      </c>
      <c r="F262" s="8">
        <v>41274</v>
      </c>
      <c r="G262" s="9">
        <v>5200</v>
      </c>
      <c r="H262" s="9">
        <v>3910900</v>
      </c>
      <c r="I262" s="9">
        <v>2972300</v>
      </c>
      <c r="J262" s="9">
        <v>145600</v>
      </c>
      <c r="K262" s="9">
        <v>257350</v>
      </c>
      <c r="L262" s="9">
        <v>148510</v>
      </c>
      <c r="M262" s="9">
        <v>30510</v>
      </c>
      <c r="N262" s="9">
        <v>71760</v>
      </c>
    </row>
    <row r="263" spans="1:14" x14ac:dyDescent="0.25">
      <c r="A263" s="5">
        <v>20</v>
      </c>
      <c r="B263" s="6" t="str">
        <f t="shared" si="4"/>
        <v>Franchise20</v>
      </c>
      <c r="C263" s="7" t="s">
        <v>36</v>
      </c>
      <c r="D263" s="7" t="s">
        <v>40</v>
      </c>
      <c r="E263" s="7" t="s">
        <v>41</v>
      </c>
      <c r="F263" s="8">
        <v>41274</v>
      </c>
      <c r="G263" s="9">
        <v>3400</v>
      </c>
      <c r="H263" s="9">
        <v>3166100</v>
      </c>
      <c r="I263" s="9">
        <v>2311300</v>
      </c>
      <c r="J263" s="9">
        <v>78200</v>
      </c>
      <c r="K263" s="9">
        <v>180340</v>
      </c>
      <c r="L263" s="9">
        <v>72110</v>
      </c>
      <c r="M263" s="9">
        <v>16460</v>
      </c>
      <c r="N263" s="9">
        <v>99880</v>
      </c>
    </row>
    <row r="264" spans="1:14" x14ac:dyDescent="0.25">
      <c r="A264" s="5">
        <v>21</v>
      </c>
      <c r="B264" s="6" t="str">
        <f t="shared" si="4"/>
        <v>Franchise21</v>
      </c>
      <c r="C264" s="7" t="s">
        <v>36</v>
      </c>
      <c r="D264" s="7" t="s">
        <v>40</v>
      </c>
      <c r="E264" s="7" t="s">
        <v>41</v>
      </c>
      <c r="F264" s="8">
        <v>41274</v>
      </c>
      <c r="G264" s="9">
        <v>4000</v>
      </c>
      <c r="H264" s="9">
        <v>3175200</v>
      </c>
      <c r="I264" s="9">
        <v>2381400</v>
      </c>
      <c r="J264" s="9">
        <v>124000</v>
      </c>
      <c r="K264" s="9">
        <v>194040</v>
      </c>
      <c r="L264" s="9">
        <v>67840</v>
      </c>
      <c r="M264" s="9">
        <v>17780</v>
      </c>
      <c r="N264" s="9">
        <v>66740</v>
      </c>
    </row>
    <row r="265" spans="1:14" x14ac:dyDescent="0.25">
      <c r="A265" s="5">
        <v>22</v>
      </c>
      <c r="B265" s="6" t="str">
        <f t="shared" si="4"/>
        <v>Franchise22</v>
      </c>
      <c r="C265" s="7" t="s">
        <v>36</v>
      </c>
      <c r="D265" s="7" t="s">
        <v>42</v>
      </c>
      <c r="E265" s="7" t="s">
        <v>43</v>
      </c>
      <c r="F265" s="8">
        <v>41274</v>
      </c>
      <c r="G265" s="9">
        <v>3600</v>
      </c>
      <c r="H265" s="9">
        <v>1725000</v>
      </c>
      <c r="I265" s="9">
        <v>1207300</v>
      </c>
      <c r="J265" s="9">
        <v>75000</v>
      </c>
      <c r="K265" s="9">
        <v>133450</v>
      </c>
      <c r="L265" s="9">
        <v>47400</v>
      </c>
      <c r="M265" s="9">
        <v>16750</v>
      </c>
      <c r="N265" s="9">
        <v>33900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GirlScoutData</vt:lpstr>
      <vt:lpstr>StoreData</vt:lpstr>
      <vt:lpstr>GirlScoutData!Print_Area</vt:lpstr>
      <vt:lpstr>vegan</vt:lpstr>
    </vt:vector>
  </TitlesOfParts>
  <Company>University of Washington Bothell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O'Neill</dc:creator>
  <cp:lastModifiedBy>Kim O'Neill</cp:lastModifiedBy>
  <dcterms:created xsi:type="dcterms:W3CDTF">2015-03-06T01:01:58Z</dcterms:created>
  <dcterms:modified xsi:type="dcterms:W3CDTF">2015-03-06T01:41:28Z</dcterms:modified>
</cp:coreProperties>
</file>